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10.xml" ContentType="application/vnd.openxmlformats-officedocument.drawingml.char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60" windowWidth="9060" windowHeight="6795" activeTab="1"/>
  </bookViews>
  <sheets>
    <sheet name="ΠΙΝΑΚΑΣ" sheetId="1" r:id="rId1"/>
    <sheet name="ΡΑΒΔΟΓΡΑΜΜΑΤΑ-2009-2010" sheetId="6" r:id="rId2"/>
    <sheet name="ΚΥΚΛΙΚΑ ΔΙΑΓΡΑΜΜΑΤΑ-2009-2010" sheetId="2" r:id="rId3"/>
  </sheets>
  <calcPr calcId="125725"/>
</workbook>
</file>

<file path=xl/calcChain.xml><?xml version="1.0" encoding="utf-8"?>
<calcChain xmlns="http://schemas.openxmlformats.org/spreadsheetml/2006/main">
  <c r="J22" i="1"/>
  <c r="O22"/>
  <c r="T22"/>
  <c r="T8"/>
  <c r="T9"/>
  <c r="T10"/>
  <c r="T11"/>
  <c r="T12"/>
  <c r="T13"/>
  <c r="T14"/>
  <c r="T15"/>
  <c r="T16"/>
  <c r="T17"/>
  <c r="T18"/>
  <c r="T19"/>
  <c r="T20"/>
  <c r="T21"/>
  <c r="T7"/>
  <c r="R8"/>
  <c r="R9"/>
  <c r="R10"/>
  <c r="R11"/>
  <c r="R12"/>
  <c r="R13"/>
  <c r="R14"/>
  <c r="R15"/>
  <c r="R16"/>
  <c r="R17"/>
  <c r="R18"/>
  <c r="R19"/>
  <c r="R20"/>
  <c r="R21"/>
  <c r="R7"/>
  <c r="O8"/>
  <c r="O9"/>
  <c r="O10"/>
  <c r="O11"/>
  <c r="O12"/>
  <c r="O13"/>
  <c r="O14"/>
  <c r="O15"/>
  <c r="O16"/>
  <c r="O17"/>
  <c r="O18"/>
  <c r="O19"/>
  <c r="O20"/>
  <c r="O21"/>
  <c r="O7"/>
  <c r="M21"/>
  <c r="M8"/>
  <c r="M9"/>
  <c r="M10"/>
  <c r="M11"/>
  <c r="M12"/>
  <c r="M13"/>
  <c r="M14"/>
  <c r="M15"/>
  <c r="M16"/>
  <c r="M17"/>
  <c r="M18"/>
  <c r="M19"/>
  <c r="M20"/>
  <c r="M7"/>
  <c r="J8"/>
  <c r="J9"/>
  <c r="J10"/>
  <c r="J11"/>
  <c r="J12"/>
  <c r="J13"/>
  <c r="J14"/>
  <c r="J15"/>
  <c r="J16"/>
  <c r="J17"/>
  <c r="J18"/>
  <c r="J19"/>
  <c r="J20"/>
  <c r="J21"/>
  <c r="J7"/>
  <c r="H8"/>
  <c r="H9"/>
  <c r="H10"/>
  <c r="H11"/>
  <c r="H12"/>
  <c r="H13"/>
  <c r="H14"/>
  <c r="H15"/>
  <c r="H16"/>
  <c r="H17"/>
  <c r="H18"/>
  <c r="H19"/>
  <c r="H20"/>
  <c r="H21"/>
  <c r="H22"/>
  <c r="H7"/>
  <c r="C22"/>
  <c r="E22"/>
  <c r="E8"/>
  <c r="E9"/>
  <c r="E10"/>
  <c r="E11"/>
  <c r="E12"/>
  <c r="E13"/>
  <c r="E14"/>
  <c r="E15"/>
  <c r="E16"/>
  <c r="E17"/>
  <c r="E18"/>
  <c r="E19"/>
  <c r="E20"/>
  <c r="E21"/>
  <c r="E7"/>
  <c r="C8"/>
  <c r="C9"/>
  <c r="C10"/>
  <c r="C11"/>
  <c r="C12"/>
  <c r="C13"/>
  <c r="C14"/>
  <c r="C15"/>
  <c r="C16"/>
  <c r="C17"/>
  <c r="C18"/>
  <c r="C19"/>
  <c r="C20"/>
  <c r="C21"/>
  <c r="C7"/>
  <c r="V7"/>
  <c r="W7"/>
  <c r="Y7"/>
  <c r="V8"/>
  <c r="W8"/>
  <c r="Z8"/>
  <c r="Y8"/>
  <c r="V9"/>
  <c r="W9"/>
  <c r="Z9"/>
  <c r="Y9"/>
  <c r="V10"/>
  <c r="W10"/>
  <c r="Z10"/>
  <c r="Y10"/>
  <c r="V11"/>
  <c r="W11"/>
  <c r="Z11"/>
  <c r="Y11"/>
  <c r="V12"/>
  <c r="W12"/>
  <c r="Z12"/>
  <c r="Y12"/>
  <c r="V13"/>
  <c r="W13"/>
  <c r="Z13"/>
  <c r="Y13"/>
  <c r="V14"/>
  <c r="W14"/>
  <c r="Z14"/>
  <c r="Y14"/>
  <c r="V15"/>
  <c r="W15"/>
  <c r="Z15"/>
  <c r="Y15"/>
  <c r="V16"/>
  <c r="W16"/>
  <c r="Z16"/>
  <c r="Y16"/>
  <c r="V17"/>
  <c r="W17"/>
  <c r="Y17"/>
  <c r="V18"/>
  <c r="W18"/>
  <c r="Z18"/>
  <c r="Y18"/>
  <c r="V19"/>
  <c r="W19"/>
  <c r="Z19"/>
  <c r="Y19"/>
  <c r="D20"/>
  <c r="I20"/>
  <c r="N20"/>
  <c r="S20"/>
  <c r="V20"/>
  <c r="W20"/>
  <c r="Z20"/>
  <c r="Y20"/>
  <c r="D21"/>
  <c r="I21"/>
  <c r="N21"/>
  <c r="S21"/>
  <c r="V21"/>
  <c r="W21"/>
  <c r="Z21"/>
  <c r="Y21"/>
  <c r="Y22"/>
  <c r="B22"/>
  <c r="D22"/>
  <c r="G22"/>
  <c r="I22"/>
  <c r="L22"/>
  <c r="N22"/>
  <c r="Q22"/>
  <c r="S22"/>
  <c r="V22"/>
  <c r="W22"/>
  <c r="X22"/>
  <c r="U21"/>
  <c r="K21"/>
  <c r="P7"/>
  <c r="Z7"/>
  <c r="U7"/>
  <c r="K7"/>
  <c r="F7"/>
  <c r="Z17"/>
  <c r="F21"/>
  <c r="U20"/>
  <c r="P20"/>
  <c r="K20"/>
  <c r="F20"/>
  <c r="M22"/>
  <c r="U19"/>
  <c r="K19"/>
  <c r="U18"/>
  <c r="K18"/>
  <c r="U16"/>
  <c r="K16"/>
  <c r="U15"/>
  <c r="K15"/>
  <c r="U14"/>
  <c r="K14"/>
  <c r="U13"/>
  <c r="K13"/>
  <c r="U12"/>
  <c r="K12"/>
  <c r="U11"/>
  <c r="K11"/>
  <c r="U10"/>
  <c r="K10"/>
  <c r="U9"/>
  <c r="K9"/>
  <c r="U8"/>
  <c r="K8"/>
  <c r="P21"/>
  <c r="K17"/>
  <c r="U17"/>
  <c r="F17"/>
  <c r="P17"/>
  <c r="F8"/>
  <c r="P8"/>
  <c r="F9"/>
  <c r="P9"/>
  <c r="F10"/>
  <c r="P10"/>
  <c r="F11"/>
  <c r="P11"/>
  <c r="F12"/>
  <c r="P12"/>
  <c r="F13"/>
  <c r="P13"/>
  <c r="F14"/>
  <c r="P14"/>
  <c r="F15"/>
  <c r="P15"/>
  <c r="F16"/>
  <c r="P16"/>
  <c r="F18"/>
  <c r="P18"/>
  <c r="F19"/>
  <c r="P19"/>
  <c r="R22"/>
</calcChain>
</file>

<file path=xl/sharedStrings.xml><?xml version="1.0" encoding="utf-8"?>
<sst xmlns="http://schemas.openxmlformats.org/spreadsheetml/2006/main" count="52" uniqueCount="33">
  <si>
    <t>ΠΙΝΑΚΑΣ</t>
  </si>
  <si>
    <t>ΣΥΝΟΛΟ</t>
  </si>
  <si>
    <t>0,00 - 4,99</t>
  </si>
  <si>
    <t>5,00 - 6,99</t>
  </si>
  <si>
    <t>7,00 - 7,99</t>
  </si>
  <si>
    <t>8,00 - 8,99</t>
  </si>
  <si>
    <t>9,00 - 9,99</t>
  </si>
  <si>
    <t>10,00 - 10,99</t>
  </si>
  <si>
    <t>11,00 - 11,99</t>
  </si>
  <si>
    <t>12,00 - 12,99</t>
  </si>
  <si>
    <t>13,00 - 13,99</t>
  </si>
  <si>
    <t>14,00  - 14,99</t>
  </si>
  <si>
    <t>15,00  - 15,99</t>
  </si>
  <si>
    <t>16,00  - 16,99</t>
  </si>
  <si>
    <t>17,00  -  17,99</t>
  </si>
  <si>
    <t>18,00  -  18,99</t>
  </si>
  <si>
    <t>19,00 -  20,00</t>
  </si>
  <si>
    <t>ΘΕΩΡΗΤΙΚΗ ΚΑΤΕΥΘΥΝΣΗ</t>
  </si>
  <si>
    <t>ΘΕΤΙΚΗ ΚΑΤΕΥΘΥΝΣΗ</t>
  </si>
  <si>
    <t>ΚΛΙΜΑΚΩΣΗΣ ΤΟΥ ΓΕΝΙΚΟΥ ΒΑΘΜΟΥ ΠΡΟΣΒΑΣΗΣ ΚΑΤA ΚΑΤΕΥΘΥΝΣΗ ΣΤΑ ΜΑΘΗΜΑΤΑ ΤΗΣ ΤΕΛΕΥΤΑΙΑΣ ΤΑΞΗΣ ΓΕΝΙΚΟΥ ΛΥΚΕΙΟΥ ΠΟΥ ΕΞΕΤΑΣΤΗΚΑΝ ΣΕ ΕΘΝΙΚΟ ΕΠΙΠΕΔΟ ΤΟ ΕΤΟΣ 2010 (ΣΥΓΚΡΙΣΗ ΜΕ 2009)</t>
  </si>
  <si>
    <t>ΥΠΟΨΗΦΙΟΙ (2010)</t>
  </si>
  <si>
    <t>ΠΟΣΟΣΤΟ % (2010)</t>
  </si>
  <si>
    <t>ΥΠΟΨΗΦΙΟΙ (2009)</t>
  </si>
  <si>
    <t>ΠΟΣΟΣΤΟ % (2009)</t>
  </si>
  <si>
    <t>ΠΟΣΟΣΤΟ % ΣΤΟ ΣΥΝΟΛΟ (2010)</t>
  </si>
  <si>
    <t>ΠΟΣΟΣΤΟ % ΣΤΟ ΣΥΝΟΛΟ (2009)</t>
  </si>
  <si>
    <t>ΚΛΙΜΑΚΑ ΒΑΘΜΟΛΟΓΙΑΣ</t>
  </si>
  <si>
    <t>ΔΙΑΓΡΑΜΜΑΤΑ ΚΛΙΜΑΚΩΣΗΣ ΓΕΝΙΚΟΥ ΒΑΘΜΟΥ ΠΡΟΣΒΑΣΗΣ ΤΕΛΕΥΤΑΙΑΣ ΤΑΞΗΣ ΓΕΝΙΚΟΥ ΛΥΚΕΙΟΥ ΚΑΤΑ ΚΑΤΕΥΘΥΝΣΗ ΚΑΙ ΣΥΝΟΛΟ</t>
  </si>
  <si>
    <t>ΥΠΟΥΡΓΕΙΟ ΕΘΝΙΚΗΣ ΠΑΙΔΕΙΑΣ, ΔΙΑ ΒΙΟΥ ΜΑΘΗΣΗΣ &amp; ΘΡΗΣΚΕΥΜΑΤΩΝ</t>
  </si>
  <si>
    <t>Διαφορά ποσοστού (2009-2010)</t>
  </si>
  <si>
    <t>ΕΤΩΝ 2009-2010</t>
  </si>
  <si>
    <t>ΤΕΧΝΟΛΟΓΙΚΗ ΚΑΤΕΥΘΥΝΣΗ 
ΚΥΚΛΟΣ ΠΛΗΡΟΦΟΡΙΚΗΣ ΚΑΙ ΥΠΗΡΕΣΙΩΝ</t>
  </si>
  <si>
    <t>ΤΕΧΝΟΛΟΓΙΚΗ ΚΑΤΕΥΘΥΝΣΗ 
ΚΥΚΛΟΣ ΤΕΧΝΟΛΟΓΙΑΣ ΚΑΙ ΠΑΡΑΓΩΓΗΣ</t>
  </si>
</sst>
</file>

<file path=xl/styles.xml><?xml version="1.0" encoding="utf-8"?>
<styleSheet xmlns="http://schemas.openxmlformats.org/spreadsheetml/2006/main">
  <fonts count="13">
    <font>
      <sz val="10"/>
      <name val="Arial Greek"/>
      <charset val="161"/>
    </font>
    <font>
      <sz val="10"/>
      <name val="Arial Greek"/>
      <charset val="161"/>
    </font>
    <font>
      <b/>
      <sz val="11"/>
      <name val="Arial Greek"/>
      <charset val="161"/>
    </font>
    <font>
      <b/>
      <sz val="11"/>
      <name val="Arial Greek"/>
      <family val="2"/>
      <charset val="161"/>
    </font>
    <font>
      <b/>
      <sz val="14"/>
      <name val="Arial Greek"/>
      <family val="2"/>
      <charset val="161"/>
    </font>
    <font>
      <sz val="9"/>
      <name val="Arial Greek"/>
      <family val="2"/>
      <charset val="161"/>
    </font>
    <font>
      <b/>
      <sz val="9"/>
      <name val="Arial Greek"/>
      <family val="2"/>
      <charset val="161"/>
    </font>
    <font>
      <b/>
      <sz val="9"/>
      <name val="Arial Greek"/>
      <charset val="161"/>
    </font>
    <font>
      <b/>
      <sz val="12"/>
      <name val="Arial Greek"/>
      <charset val="161"/>
    </font>
    <font>
      <b/>
      <sz val="14"/>
      <name val="Arial Greek"/>
      <charset val="161"/>
    </font>
    <font>
      <sz val="9"/>
      <name val="Arial Greek"/>
      <charset val="161"/>
    </font>
    <font>
      <sz val="11"/>
      <color indexed="8"/>
      <name val="Calibri"/>
      <family val="2"/>
      <charset val="161"/>
    </font>
    <font>
      <b/>
      <sz val="11"/>
      <color indexed="8"/>
      <name val="Calibri"/>
      <family val="2"/>
      <charset val="161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0" tint="-0.249977111117893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7">
    <xf numFmtId="0" fontId="0" fillId="0" borderId="0" xfId="0"/>
    <xf numFmtId="0" fontId="5" fillId="0" borderId="1" xfId="0" applyFont="1" applyBorder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/>
    </xf>
    <xf numFmtId="0" fontId="0" fillId="2" borderId="0" xfId="0" applyFill="1"/>
    <xf numFmtId="0" fontId="2" fillId="2" borderId="0" xfId="0" applyFont="1" applyFill="1"/>
    <xf numFmtId="0" fontId="0" fillId="2" borderId="0" xfId="0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5" fillId="2" borderId="0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2" fontId="5" fillId="2" borderId="0" xfId="0" applyNumberFormat="1" applyFont="1" applyFill="1" applyAlignment="1">
      <alignment horizontal="center" vertical="center"/>
    </xf>
    <xf numFmtId="0" fontId="5" fillId="2" borderId="0" xfId="0" applyFont="1" applyFill="1"/>
    <xf numFmtId="2" fontId="5" fillId="2" borderId="0" xfId="0" applyNumberFormat="1" applyFont="1" applyFill="1"/>
    <xf numFmtId="0" fontId="11" fillId="2" borderId="0" xfId="0" applyFont="1" applyFill="1" applyBorder="1" applyAlignment="1">
      <alignment horizontal="left"/>
    </xf>
    <xf numFmtId="10" fontId="0" fillId="2" borderId="0" xfId="0" applyNumberFormat="1" applyFill="1"/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8" fillId="2" borderId="0" xfId="0" applyFont="1" applyFill="1" applyAlignment="1"/>
    <xf numFmtId="0" fontId="8" fillId="2" borderId="0" xfId="0" applyFont="1" applyFill="1" applyAlignment="1">
      <alignment horizontal="center"/>
    </xf>
    <xf numFmtId="0" fontId="7" fillId="2" borderId="3" xfId="0" applyFont="1" applyFill="1" applyBorder="1" applyAlignment="1">
      <alignment horizontal="center" vertical="center" wrapText="1"/>
    </xf>
    <xf numFmtId="2" fontId="10" fillId="2" borderId="1" xfId="0" applyNumberFormat="1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1" fontId="7" fillId="3" borderId="9" xfId="1" applyNumberFormat="1" applyFont="1" applyFill="1" applyBorder="1" applyAlignment="1">
      <alignment horizontal="center" vertical="center"/>
    </xf>
    <xf numFmtId="9" fontId="7" fillId="3" borderId="10" xfId="1" applyFont="1" applyFill="1" applyBorder="1" applyAlignment="1">
      <alignment horizontal="center" vertical="center"/>
    </xf>
    <xf numFmtId="1" fontId="7" fillId="3" borderId="8" xfId="0" applyNumberFormat="1" applyFont="1" applyFill="1" applyBorder="1" applyAlignment="1">
      <alignment horizontal="center" vertical="center"/>
    </xf>
    <xf numFmtId="2" fontId="7" fillId="2" borderId="1" xfId="0" applyNumberFormat="1" applyFont="1" applyFill="1" applyBorder="1" applyAlignment="1">
      <alignment horizontal="center" vertical="center"/>
    </xf>
    <xf numFmtId="1" fontId="5" fillId="2" borderId="1" xfId="0" applyNumberFormat="1" applyFont="1" applyFill="1" applyBorder="1" applyAlignment="1">
      <alignment horizontal="center" vertical="center"/>
    </xf>
    <xf numFmtId="1" fontId="7" fillId="2" borderId="4" xfId="0" applyNumberFormat="1" applyFont="1" applyFill="1" applyBorder="1" applyAlignment="1">
      <alignment horizontal="center" vertical="center"/>
    </xf>
    <xf numFmtId="2" fontId="7" fillId="3" borderId="9" xfId="0" applyNumberFormat="1" applyFont="1" applyFill="1" applyBorder="1" applyAlignment="1">
      <alignment horizontal="center" vertical="center"/>
    </xf>
    <xf numFmtId="1" fontId="7" fillId="3" borderId="9" xfId="0" applyNumberFormat="1" applyFont="1" applyFill="1" applyBorder="1" applyAlignment="1">
      <alignment horizontal="center" vertical="center"/>
    </xf>
    <xf numFmtId="2" fontId="7" fillId="3" borderId="11" xfId="0" applyNumberFormat="1" applyFont="1" applyFill="1" applyBorder="1" applyAlignment="1">
      <alignment horizontal="center" vertical="center"/>
    </xf>
    <xf numFmtId="2" fontId="10" fillId="2" borderId="5" xfId="1" applyNumberFormat="1" applyFont="1" applyFill="1" applyBorder="1" applyAlignment="1">
      <alignment horizontal="center" vertical="center"/>
    </xf>
    <xf numFmtId="2" fontId="6" fillId="2" borderId="1" xfId="1" applyNumberFormat="1" applyFont="1" applyFill="1" applyBorder="1" applyAlignment="1">
      <alignment horizontal="center" vertical="center"/>
    </xf>
    <xf numFmtId="2" fontId="7" fillId="3" borderId="9" xfId="1" applyNumberFormat="1" applyFont="1" applyFill="1" applyBorder="1" applyAlignment="1">
      <alignment horizontal="center" vertical="center"/>
    </xf>
    <xf numFmtId="2" fontId="5" fillId="2" borderId="1" xfId="1" applyNumberFormat="1" applyFont="1" applyFill="1" applyBorder="1" applyAlignment="1">
      <alignment horizontal="center" vertical="center"/>
    </xf>
    <xf numFmtId="2" fontId="5" fillId="2" borderId="3" xfId="1" applyNumberFormat="1" applyFont="1" applyFill="1" applyBorder="1" applyAlignment="1">
      <alignment horizontal="center" vertical="center"/>
    </xf>
    <xf numFmtId="1" fontId="7" fillId="6" borderId="9" xfId="1" applyNumberFormat="1" applyFont="1" applyFill="1" applyBorder="1" applyAlignment="1">
      <alignment horizontal="center" vertical="center"/>
    </xf>
    <xf numFmtId="2" fontId="6" fillId="6" borderId="9" xfId="1" applyNumberFormat="1" applyFont="1" applyFill="1" applyBorder="1" applyAlignment="1">
      <alignment horizontal="center" vertical="center"/>
    </xf>
    <xf numFmtId="2" fontId="5" fillId="6" borderId="9" xfId="1" applyNumberFormat="1" applyFont="1" applyFill="1" applyBorder="1" applyAlignment="1">
      <alignment horizontal="center" vertical="center"/>
    </xf>
    <xf numFmtId="2" fontId="10" fillId="3" borderId="9" xfId="1" applyNumberFormat="1" applyFont="1" applyFill="1" applyBorder="1" applyAlignment="1">
      <alignment horizontal="center" vertical="center"/>
    </xf>
    <xf numFmtId="1" fontId="0" fillId="2" borderId="0" xfId="0" applyNumberFormat="1" applyFill="1"/>
    <xf numFmtId="0" fontId="9" fillId="3" borderId="7" xfId="0" applyFont="1" applyFill="1" applyBorder="1" applyAlignment="1">
      <alignment horizontal="center"/>
    </xf>
    <xf numFmtId="0" fontId="9" fillId="3" borderId="12" xfId="0" applyFont="1" applyFill="1" applyBorder="1" applyAlignment="1">
      <alignment horizontal="center"/>
    </xf>
    <xf numFmtId="0" fontId="9" fillId="3" borderId="13" xfId="0" applyFont="1" applyFill="1" applyBorder="1" applyAlignment="1">
      <alignment horizontal="center"/>
    </xf>
    <xf numFmtId="0" fontId="2" fillId="4" borderId="14" xfId="0" applyFont="1" applyFill="1" applyBorder="1" applyAlignment="1">
      <alignment horizontal="center" vertical="center" wrapText="1"/>
    </xf>
    <xf numFmtId="0" fontId="2" fillId="4" borderId="15" xfId="0" applyFont="1" applyFill="1" applyBorder="1" applyAlignment="1">
      <alignment horizontal="center" vertical="center" wrapText="1"/>
    </xf>
    <xf numFmtId="0" fontId="2" fillId="4" borderId="16" xfId="0" applyFont="1" applyFill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center" vertical="center" wrapText="1"/>
    </xf>
    <xf numFmtId="0" fontId="2" fillId="5" borderId="14" xfId="0" applyFont="1" applyFill="1" applyBorder="1" applyAlignment="1">
      <alignment horizontal="center" vertical="center" wrapText="1"/>
    </xf>
    <xf numFmtId="0" fontId="2" fillId="5" borderId="15" xfId="0" applyFont="1" applyFill="1" applyBorder="1" applyAlignment="1">
      <alignment horizontal="center" vertical="center" wrapText="1"/>
    </xf>
    <xf numFmtId="0" fontId="2" fillId="5" borderId="17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 vertical="center"/>
    </xf>
    <xf numFmtId="0" fontId="2" fillId="4" borderId="15" xfId="0" applyFont="1" applyFill="1" applyBorder="1" applyAlignment="1">
      <alignment horizontal="center" vertical="center"/>
    </xf>
    <xf numFmtId="0" fontId="2" fillId="4" borderId="17" xfId="0" applyFont="1" applyFill="1" applyBorder="1" applyAlignment="1">
      <alignment horizontal="center" vertical="center"/>
    </xf>
    <xf numFmtId="0" fontId="2" fillId="5" borderId="14" xfId="0" applyFont="1" applyFill="1" applyBorder="1" applyAlignment="1">
      <alignment horizontal="center" vertical="center"/>
    </xf>
    <xf numFmtId="0" fontId="2" fillId="5" borderId="15" xfId="0" applyFont="1" applyFill="1" applyBorder="1" applyAlignment="1">
      <alignment horizontal="center" vertical="center"/>
    </xf>
    <xf numFmtId="0" fontId="2" fillId="5" borderId="17" xfId="0" applyFont="1" applyFill="1" applyBorder="1" applyAlignment="1">
      <alignment horizontal="center" vertical="center"/>
    </xf>
    <xf numFmtId="0" fontId="8" fillId="3" borderId="21" xfId="0" applyFont="1" applyFill="1" applyBorder="1" applyAlignment="1">
      <alignment horizontal="center"/>
    </xf>
    <xf numFmtId="0" fontId="8" fillId="3" borderId="18" xfId="0" applyFont="1" applyFill="1" applyBorder="1" applyAlignment="1">
      <alignment horizontal="center"/>
    </xf>
    <xf numFmtId="0" fontId="8" fillId="3" borderId="19" xfId="0" applyFont="1" applyFill="1" applyBorder="1" applyAlignment="1">
      <alignment horizontal="center"/>
    </xf>
    <xf numFmtId="0" fontId="8" fillId="3" borderId="22" xfId="0" applyFont="1" applyFill="1" applyBorder="1" applyAlignment="1">
      <alignment horizontal="center"/>
    </xf>
    <xf numFmtId="0" fontId="8" fillId="3" borderId="23" xfId="0" applyFont="1" applyFill="1" applyBorder="1" applyAlignment="1">
      <alignment horizontal="center"/>
    </xf>
    <xf numFmtId="0" fontId="8" fillId="3" borderId="24" xfId="0" applyFont="1" applyFill="1" applyBorder="1" applyAlignment="1">
      <alignment horizontal="center"/>
    </xf>
  </cellXfs>
  <cellStyles count="2">
    <cellStyle name="Κανονικό" xfId="0" builtinId="0"/>
    <cellStyle name="Ποσοστό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l-GR"/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l-GR" sz="1400"/>
              <a:t>ΚΛΙΜΑΚΩΣΗ ΓΒΠ ΣΤΟ ΣΥΝΟΛΟ (2009-2010)</a:t>
            </a:r>
          </a:p>
        </c:rich>
      </c:tx>
      <c:layout>
        <c:manualLayout>
          <c:xMode val="edge"/>
          <c:yMode val="edge"/>
          <c:x val="0.35771525618121264"/>
          <c:y val="2.6865510482075815E-2"/>
        </c:manualLayout>
      </c:layout>
      <c:spPr>
        <a:noFill/>
        <a:ln w="25400">
          <a:noFill/>
        </a:ln>
      </c:spPr>
    </c:title>
    <c:view3D>
      <c:hPercent val="50"/>
      <c:depthPercent val="100"/>
      <c:rAngAx val="1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5.0382424455320596E-2"/>
          <c:y val="0.10430133296688911"/>
          <c:w val="0.88924979163640683"/>
          <c:h val="0.79648290629260665"/>
        </c:manualLayout>
      </c:layout>
      <c:bar3DChart>
        <c:barDir val="col"/>
        <c:grouping val="clustered"/>
        <c:ser>
          <c:idx val="0"/>
          <c:order val="0"/>
          <c:tx>
            <c:v>2010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l-GR"/>
              </a:p>
            </c:txPr>
            <c:showVal val="1"/>
          </c:dLbls>
          <c:cat>
            <c:strRef>
              <c:f>ΠΙΝΑΚΑΣ!$A$7:$A$21</c:f>
              <c:strCache>
                <c:ptCount val="15"/>
                <c:pt idx="0">
                  <c:v>19,00 -  20,00</c:v>
                </c:pt>
                <c:pt idx="1">
                  <c:v>18,00  -  18,99</c:v>
                </c:pt>
                <c:pt idx="2">
                  <c:v>17,00  -  17,99</c:v>
                </c:pt>
                <c:pt idx="3">
                  <c:v>16,00  - 16,99</c:v>
                </c:pt>
                <c:pt idx="4">
                  <c:v>15,00  - 15,99</c:v>
                </c:pt>
                <c:pt idx="5">
                  <c:v>14,00  - 14,99</c:v>
                </c:pt>
                <c:pt idx="6">
                  <c:v>13,00 - 13,99</c:v>
                </c:pt>
                <c:pt idx="7">
                  <c:v>12,00 - 12,99</c:v>
                </c:pt>
                <c:pt idx="8">
                  <c:v>11,00 - 11,99</c:v>
                </c:pt>
                <c:pt idx="9">
                  <c:v>10,00 - 10,99</c:v>
                </c:pt>
                <c:pt idx="10">
                  <c:v>9,00 - 9,99</c:v>
                </c:pt>
                <c:pt idx="11">
                  <c:v>8,00 - 8,99</c:v>
                </c:pt>
                <c:pt idx="12">
                  <c:v>7,00 - 7,99</c:v>
                </c:pt>
                <c:pt idx="13">
                  <c:v>5,00 - 6,99</c:v>
                </c:pt>
                <c:pt idx="14">
                  <c:v>0,00 - 4,99</c:v>
                </c:pt>
              </c:strCache>
            </c:strRef>
          </c:cat>
          <c:val>
            <c:numRef>
              <c:f>ΠΙΝΑΚΑΣ!$W$7:$W$21</c:f>
              <c:numCache>
                <c:formatCode>0.00</c:formatCode>
                <c:ptCount val="15"/>
                <c:pt idx="0">
                  <c:v>3.0342846326010222</c:v>
                </c:pt>
                <c:pt idx="1">
                  <c:v>8.7365127439954566</c:v>
                </c:pt>
                <c:pt idx="2">
                  <c:v>8.6251628492211072</c:v>
                </c:pt>
                <c:pt idx="3">
                  <c:v>7.8000601289431781</c:v>
                </c:pt>
                <c:pt idx="4">
                  <c:v>7.0595833286937548</c:v>
                </c:pt>
                <c:pt idx="5">
                  <c:v>6.5173093411426724</c:v>
                </c:pt>
                <c:pt idx="6">
                  <c:v>6.2500695936842341</c:v>
                </c:pt>
                <c:pt idx="7">
                  <c:v>6.1509681873350628</c:v>
                </c:pt>
                <c:pt idx="8">
                  <c:v>5.8982039261972901</c:v>
                </c:pt>
                <c:pt idx="9">
                  <c:v>5.6320776776865946</c:v>
                </c:pt>
                <c:pt idx="10">
                  <c:v>5.1744296101640188</c:v>
                </c:pt>
                <c:pt idx="11">
                  <c:v>4.9773402964134199</c:v>
                </c:pt>
                <c:pt idx="12">
                  <c:v>4.5686861825915575</c:v>
                </c:pt>
                <c:pt idx="13">
                  <c:v>9.1485073546605502</c:v>
                </c:pt>
                <c:pt idx="14">
                  <c:v>10.426804146670081</c:v>
                </c:pt>
              </c:numCache>
            </c:numRef>
          </c:val>
        </c:ser>
        <c:ser>
          <c:idx val="1"/>
          <c:order val="1"/>
          <c:tx>
            <c:v>2009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l-GR"/>
              </a:p>
            </c:txPr>
            <c:showVal val="1"/>
          </c:dLbls>
          <c:cat>
            <c:strRef>
              <c:f>ΠΙΝΑΚΑΣ!$A$7:$A$21</c:f>
              <c:strCache>
                <c:ptCount val="15"/>
                <c:pt idx="0">
                  <c:v>19,00 -  20,00</c:v>
                </c:pt>
                <c:pt idx="1">
                  <c:v>18,00  -  18,99</c:v>
                </c:pt>
                <c:pt idx="2">
                  <c:v>17,00  -  17,99</c:v>
                </c:pt>
                <c:pt idx="3">
                  <c:v>16,00  - 16,99</c:v>
                </c:pt>
                <c:pt idx="4">
                  <c:v>15,00  - 15,99</c:v>
                </c:pt>
                <c:pt idx="5">
                  <c:v>14,00  - 14,99</c:v>
                </c:pt>
                <c:pt idx="6">
                  <c:v>13,00 - 13,99</c:v>
                </c:pt>
                <c:pt idx="7">
                  <c:v>12,00 - 12,99</c:v>
                </c:pt>
                <c:pt idx="8">
                  <c:v>11,00 - 11,99</c:v>
                </c:pt>
                <c:pt idx="9">
                  <c:v>10,00 - 10,99</c:v>
                </c:pt>
                <c:pt idx="10">
                  <c:v>9,00 - 9,99</c:v>
                </c:pt>
                <c:pt idx="11">
                  <c:v>8,00 - 8,99</c:v>
                </c:pt>
                <c:pt idx="12">
                  <c:v>7,00 - 7,99</c:v>
                </c:pt>
                <c:pt idx="13">
                  <c:v>5,00 - 6,99</c:v>
                </c:pt>
                <c:pt idx="14">
                  <c:v>0,00 - 4,99</c:v>
                </c:pt>
              </c:strCache>
            </c:strRef>
          </c:cat>
          <c:val>
            <c:numRef>
              <c:f>ΠΙΝΑΚΑΣ!$Y$7:$Y$21</c:f>
              <c:numCache>
                <c:formatCode>0.00</c:formatCode>
                <c:ptCount val="15"/>
                <c:pt idx="0">
                  <c:v>3.8343214795082452</c:v>
                </c:pt>
                <c:pt idx="1">
                  <c:v>8.7636582232228104</c:v>
                </c:pt>
                <c:pt idx="2">
                  <c:v>8.3829370926107103</c:v>
                </c:pt>
                <c:pt idx="3">
                  <c:v>7.4918374804040591</c:v>
                </c:pt>
                <c:pt idx="4">
                  <c:v>7.1830172444276803</c:v>
                </c:pt>
                <c:pt idx="5">
                  <c:v>6.9802802956187602</c:v>
                </c:pt>
                <c:pt idx="6">
                  <c:v>6.597201758625161</c:v>
                </c:pt>
                <c:pt idx="7">
                  <c:v>6.2506630205447964</c:v>
                </c:pt>
                <c:pt idx="8">
                  <c:v>6.0031353504873941</c:v>
                </c:pt>
                <c:pt idx="9">
                  <c:v>5.4786124306038495</c:v>
                </c:pt>
                <c:pt idx="10">
                  <c:v>5.2688032626504322</c:v>
                </c:pt>
                <c:pt idx="11">
                  <c:v>4.6935961055646578</c:v>
                </c:pt>
                <c:pt idx="12">
                  <c:v>4.6476266811254261</c:v>
                </c:pt>
                <c:pt idx="13">
                  <c:v>9.5793208312214908</c:v>
                </c:pt>
                <c:pt idx="14">
                  <c:v>8.844988743384528</c:v>
                </c:pt>
              </c:numCache>
            </c:numRef>
          </c:val>
        </c:ser>
        <c:shape val="box"/>
        <c:axId val="90589824"/>
        <c:axId val="90599808"/>
        <c:axId val="0"/>
      </c:bar3DChart>
      <c:catAx>
        <c:axId val="90589824"/>
        <c:scaling>
          <c:orientation val="minMax"/>
        </c:scaling>
        <c:axPos val="b"/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l-GR"/>
          </a:p>
        </c:txPr>
        <c:crossAx val="90599808"/>
        <c:crosses val="autoZero"/>
        <c:auto val="1"/>
        <c:lblAlgn val="ctr"/>
        <c:lblOffset val="100"/>
        <c:tickLblSkip val="1"/>
        <c:tickMarkSkip val="1"/>
      </c:catAx>
      <c:valAx>
        <c:axId val="90599808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l-GR"/>
          </a:p>
        </c:txPr>
        <c:crossAx val="9058982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92451752354485106"/>
          <c:y val="0.18331755207814215"/>
          <c:w val="5.4581000904298738E-2"/>
          <c:h val="0.19754044984883218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l-GR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l-GR"/>
    </a:p>
  </c:txPr>
  <c:printSettings>
    <c:headerFooter alignWithMargins="0"/>
    <c:pageMargins b="1" l="0.75000000000000044" r="0.75000000000000044" t="1" header="0.5" footer="0.5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l-GR"/>
  <c:chart>
    <c:title>
      <c:layout/>
      <c:spPr>
        <a:noFill/>
        <a:ln w="25400">
          <a:noFill/>
        </a:ln>
      </c:spPr>
    </c:title>
    <c:view3D>
      <c:rotX val="30"/>
      <c:perspective val="30"/>
    </c:view3D>
    <c:plotArea>
      <c:layout>
        <c:manualLayout>
          <c:layoutTarget val="inner"/>
          <c:xMode val="edge"/>
          <c:yMode val="edge"/>
          <c:x val="6.6522112222523702E-2"/>
          <c:y val="0.24404791459330555"/>
          <c:w val="0.69558991258769343"/>
          <c:h val="0.59722294546817045"/>
        </c:manualLayout>
      </c:layout>
      <c:pie3DChart>
        <c:varyColors val="1"/>
        <c:ser>
          <c:idx val="0"/>
          <c:order val="0"/>
          <c:tx>
            <c:v>ΣΥΝΟΛΟ - 2010</c:v>
          </c:tx>
          <c:dPt>
            <c:idx val="0"/>
          </c:dPt>
          <c:dPt>
            <c:idx val="1"/>
          </c:dPt>
          <c:dPt>
            <c:idx val="2"/>
          </c:dPt>
          <c:dPt>
            <c:idx val="3"/>
          </c:dPt>
          <c:dPt>
            <c:idx val="4"/>
          </c:dPt>
          <c:dPt>
            <c:idx val="5"/>
          </c:dPt>
          <c:dPt>
            <c:idx val="6"/>
          </c:dPt>
          <c:dPt>
            <c:idx val="7"/>
          </c:dPt>
          <c:dPt>
            <c:idx val="8"/>
          </c:dPt>
          <c:dPt>
            <c:idx val="9"/>
          </c:dPt>
          <c:dPt>
            <c:idx val="10"/>
          </c:dPt>
          <c:dPt>
            <c:idx val="11"/>
          </c:dPt>
          <c:dPt>
            <c:idx val="12"/>
          </c:dPt>
          <c:dPt>
            <c:idx val="13"/>
          </c:dPt>
          <c:dPt>
            <c:idx val="14"/>
          </c:dPt>
          <c:dLbls>
            <c:numFmt formatCode="0%" sourceLinked="0"/>
            <c:spPr>
              <a:noFill/>
              <a:ln w="25400">
                <a:noFill/>
              </a:ln>
            </c:spPr>
            <c:showCatName val="1"/>
            <c:showPercent val="1"/>
            <c:showLeaderLines val="1"/>
          </c:dLbls>
          <c:cat>
            <c:strRef>
              <c:f>ΠΙΝΑΚΑΣ!$A$7:$A$21</c:f>
              <c:strCache>
                <c:ptCount val="15"/>
                <c:pt idx="0">
                  <c:v>19,00 -  20,00</c:v>
                </c:pt>
                <c:pt idx="1">
                  <c:v>18,00  -  18,99</c:v>
                </c:pt>
                <c:pt idx="2">
                  <c:v>17,00  -  17,99</c:v>
                </c:pt>
                <c:pt idx="3">
                  <c:v>16,00  - 16,99</c:v>
                </c:pt>
                <c:pt idx="4">
                  <c:v>15,00  - 15,99</c:v>
                </c:pt>
                <c:pt idx="5">
                  <c:v>14,00  - 14,99</c:v>
                </c:pt>
                <c:pt idx="6">
                  <c:v>13,00 - 13,99</c:v>
                </c:pt>
                <c:pt idx="7">
                  <c:v>12,00 - 12,99</c:v>
                </c:pt>
                <c:pt idx="8">
                  <c:v>11,00 - 11,99</c:v>
                </c:pt>
                <c:pt idx="9">
                  <c:v>10,00 - 10,99</c:v>
                </c:pt>
                <c:pt idx="10">
                  <c:v>9,00 - 9,99</c:v>
                </c:pt>
                <c:pt idx="11">
                  <c:v>8,00 - 8,99</c:v>
                </c:pt>
                <c:pt idx="12">
                  <c:v>7,00 - 7,99</c:v>
                </c:pt>
                <c:pt idx="13">
                  <c:v>5,00 - 6,99</c:v>
                </c:pt>
                <c:pt idx="14">
                  <c:v>0,00 - 4,99</c:v>
                </c:pt>
              </c:strCache>
            </c:strRef>
          </c:cat>
          <c:val>
            <c:numRef>
              <c:f>ΠΙΝΑΚΑΣ!$W$7:$W$21</c:f>
              <c:numCache>
                <c:formatCode>0.00</c:formatCode>
                <c:ptCount val="15"/>
                <c:pt idx="0">
                  <c:v>3.0342846326010222</c:v>
                </c:pt>
                <c:pt idx="1">
                  <c:v>8.7365127439954566</c:v>
                </c:pt>
                <c:pt idx="2">
                  <c:v>8.6251628492211072</c:v>
                </c:pt>
                <c:pt idx="3">
                  <c:v>7.8000601289431781</c:v>
                </c:pt>
                <c:pt idx="4">
                  <c:v>7.0595833286937548</c:v>
                </c:pt>
                <c:pt idx="5">
                  <c:v>6.5173093411426724</c:v>
                </c:pt>
                <c:pt idx="6">
                  <c:v>6.2500695936842341</c:v>
                </c:pt>
                <c:pt idx="7">
                  <c:v>6.1509681873350628</c:v>
                </c:pt>
                <c:pt idx="8">
                  <c:v>5.8982039261972901</c:v>
                </c:pt>
                <c:pt idx="9">
                  <c:v>5.6320776776865946</c:v>
                </c:pt>
                <c:pt idx="10">
                  <c:v>5.1744296101640188</c:v>
                </c:pt>
                <c:pt idx="11">
                  <c:v>4.9773402964134199</c:v>
                </c:pt>
                <c:pt idx="12">
                  <c:v>4.5686861825915575</c:v>
                </c:pt>
                <c:pt idx="13">
                  <c:v>9.1485073546605502</c:v>
                </c:pt>
                <c:pt idx="14">
                  <c:v>10.426804146670081</c:v>
                </c:pt>
              </c:numCache>
            </c:numRef>
          </c:val>
        </c:ser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3731088368997098"/>
          <c:y val="0.21230192851660412"/>
          <c:w val="0.14316715453795947"/>
          <c:h val="0.66865154125672943"/>
        </c:manualLayout>
      </c:layout>
    </c:legend>
    <c:plotVisOnly val="1"/>
    <c:dispBlanksAs val="zero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l-GR"/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l-GR"/>
              <a:t>ΘΕΩΡΗΤΙΚΗ ΚΑΤΕΥΘΥΝΣΗ - 2009</a:t>
            </a:r>
          </a:p>
        </c:rich>
      </c:tx>
      <c:layout/>
      <c:spPr>
        <a:noFill/>
        <a:ln w="25400">
          <a:noFill/>
        </a:ln>
      </c:spPr>
    </c:title>
    <c:view3D>
      <c:rotX val="30"/>
      <c:perspective val="30"/>
    </c:view3D>
    <c:plotArea>
      <c:layout>
        <c:manualLayout>
          <c:layoutTarget val="inner"/>
          <c:xMode val="edge"/>
          <c:yMode val="edge"/>
          <c:x val="6.6518907021313869E-2"/>
          <c:y val="0.25938566552901021"/>
          <c:w val="0.69179663302166428"/>
          <c:h val="0.56947830326669913"/>
        </c:manualLayout>
      </c:layout>
      <c:pie3DChart>
        <c:varyColors val="1"/>
        <c:ser>
          <c:idx val="0"/>
          <c:order val="0"/>
          <c:tx>
            <c:v>ΘΕΩΡΗΤΙΚΗ ΚΑΤΕΥΘΥΝΣΗ</c:v>
          </c:tx>
          <c:dPt>
            <c:idx val="0"/>
          </c:dPt>
          <c:dPt>
            <c:idx val="1"/>
          </c:dPt>
          <c:dPt>
            <c:idx val="2"/>
          </c:dPt>
          <c:dPt>
            <c:idx val="3"/>
          </c:dPt>
          <c:dPt>
            <c:idx val="4"/>
          </c:dPt>
          <c:dPt>
            <c:idx val="5"/>
          </c:dPt>
          <c:dPt>
            <c:idx val="6"/>
          </c:dPt>
          <c:dPt>
            <c:idx val="7"/>
          </c:dPt>
          <c:dPt>
            <c:idx val="8"/>
          </c:dPt>
          <c:dPt>
            <c:idx val="9"/>
          </c:dPt>
          <c:dPt>
            <c:idx val="10"/>
          </c:dPt>
          <c:dPt>
            <c:idx val="11"/>
          </c:dPt>
          <c:dPt>
            <c:idx val="12"/>
          </c:dPt>
          <c:dPt>
            <c:idx val="13"/>
          </c:dPt>
          <c:dPt>
            <c:idx val="14"/>
          </c:dPt>
          <c:dLbls>
            <c:numFmt formatCode="0%" sourceLinked="0"/>
            <c:spPr>
              <a:noFill/>
              <a:ln w="25400">
                <a:noFill/>
              </a:ln>
            </c:spPr>
            <c:showCatName val="1"/>
            <c:showPercent val="1"/>
          </c:dLbls>
          <c:cat>
            <c:strRef>
              <c:f>ΠΙΝΑΚΑΣ!$A$7:$A$21</c:f>
              <c:strCache>
                <c:ptCount val="15"/>
                <c:pt idx="0">
                  <c:v>19,00 -  20,00</c:v>
                </c:pt>
                <c:pt idx="1">
                  <c:v>18,00  -  18,99</c:v>
                </c:pt>
                <c:pt idx="2">
                  <c:v>17,00  -  17,99</c:v>
                </c:pt>
                <c:pt idx="3">
                  <c:v>16,00  - 16,99</c:v>
                </c:pt>
                <c:pt idx="4">
                  <c:v>15,00  - 15,99</c:v>
                </c:pt>
                <c:pt idx="5">
                  <c:v>14,00  - 14,99</c:v>
                </c:pt>
                <c:pt idx="6">
                  <c:v>13,00 - 13,99</c:v>
                </c:pt>
                <c:pt idx="7">
                  <c:v>12,00 - 12,99</c:v>
                </c:pt>
                <c:pt idx="8">
                  <c:v>11,00 - 11,99</c:v>
                </c:pt>
                <c:pt idx="9">
                  <c:v>10,00 - 10,99</c:v>
                </c:pt>
                <c:pt idx="10">
                  <c:v>9,00 - 9,99</c:v>
                </c:pt>
                <c:pt idx="11">
                  <c:v>8,00 - 8,99</c:v>
                </c:pt>
                <c:pt idx="12">
                  <c:v>7,00 - 7,99</c:v>
                </c:pt>
                <c:pt idx="13">
                  <c:v>5,00 - 6,99</c:v>
                </c:pt>
                <c:pt idx="14">
                  <c:v>0,00 - 4,99</c:v>
                </c:pt>
              </c:strCache>
            </c:strRef>
          </c:cat>
          <c:val>
            <c:numRef>
              <c:f>ΠΙΝΑΚΑΣ!$E$7:$E$21</c:f>
              <c:numCache>
                <c:formatCode>0.00</c:formatCode>
                <c:ptCount val="15"/>
                <c:pt idx="0">
                  <c:v>2.0742543437659178</c:v>
                </c:pt>
                <c:pt idx="1">
                  <c:v>7.5640953081668458</c:v>
                </c:pt>
                <c:pt idx="2">
                  <c:v>8.1583564434885965</c:v>
                </c:pt>
                <c:pt idx="3">
                  <c:v>7.7338842039730604</c:v>
                </c:pt>
                <c:pt idx="4">
                  <c:v>7.4650517856132206</c:v>
                </c:pt>
                <c:pt idx="5">
                  <c:v>7.3773275227800106</c:v>
                </c:pt>
                <c:pt idx="6">
                  <c:v>7.1566019582319313</c:v>
                </c:pt>
                <c:pt idx="7">
                  <c:v>6.6783632350444284</c:v>
                </c:pt>
                <c:pt idx="8">
                  <c:v>6.3387854434319992</c:v>
                </c:pt>
                <c:pt idx="9">
                  <c:v>5.5153092987718599</c:v>
                </c:pt>
                <c:pt idx="10">
                  <c:v>5.5209689286320671</c:v>
                </c:pt>
                <c:pt idx="11">
                  <c:v>4.8304940856867962</c:v>
                </c:pt>
                <c:pt idx="12">
                  <c:v>4.6522157450902712</c:v>
                </c:pt>
                <c:pt idx="13">
                  <c:v>8.9167468447563536</c:v>
                </c:pt>
                <c:pt idx="14">
                  <c:v>10.017544852566642</c:v>
                </c:pt>
              </c:numCache>
            </c:numRef>
          </c:val>
        </c:ser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3518189092342832"/>
          <c:y val="0.26133594746439825"/>
          <c:w val="0.14634165574663993"/>
          <c:h val="0.56362752848664999"/>
        </c:manualLayout>
      </c:layout>
    </c:legend>
    <c:plotVisOnly val="1"/>
    <c:dispBlanksAs val="zero"/>
  </c:chart>
  <c:printSettings>
    <c:headerFooter alignWithMargins="0"/>
    <c:pageMargins b="0.75" l="0.7" r="0.7" t="0.75" header="0.3" footer="0.3"/>
    <c:pageSetup paperSize="9"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l-GR"/>
  <c:chart>
    <c:title>
      <c:tx>
        <c:rich>
          <a:bodyPr/>
          <a:lstStyle/>
          <a:p>
            <a:pPr>
              <a:defRPr/>
            </a:pPr>
            <a:r>
              <a:rPr lang="el-GR"/>
              <a:t>ΘΕΤΙΚΗ ΚΑΤΕΥΘΥΝΣΗ - 2009</a:t>
            </a:r>
          </a:p>
        </c:rich>
      </c:tx>
      <c:layout/>
      <c:spPr>
        <a:noFill/>
        <a:ln w="25400">
          <a:noFill/>
        </a:ln>
      </c:spPr>
    </c:title>
    <c:view3D>
      <c:rotX val="30"/>
      <c:perspective val="30"/>
    </c:view3D>
    <c:plotArea>
      <c:layout>
        <c:manualLayout>
          <c:layoutTarget val="inner"/>
          <c:xMode val="edge"/>
          <c:yMode val="edge"/>
          <c:x val="6.6274051400503173E-2"/>
          <c:y val="0.25239840101669231"/>
          <c:w val="0.68483186447186606"/>
          <c:h val="0.58556429035872615"/>
        </c:manualLayout>
      </c:layout>
      <c:pie3DChart>
        <c:varyColors val="1"/>
        <c:ser>
          <c:idx val="0"/>
          <c:order val="0"/>
          <c:tx>
            <c:v>ΘΕΤΙΚΗ ΚΑΤΕΥΘΥΝΣΗ - 2010</c:v>
          </c:tx>
          <c:dPt>
            <c:idx val="0"/>
          </c:dPt>
          <c:dPt>
            <c:idx val="1"/>
          </c:dPt>
          <c:dPt>
            <c:idx val="2"/>
          </c:dPt>
          <c:dPt>
            <c:idx val="3"/>
          </c:dPt>
          <c:dPt>
            <c:idx val="4"/>
          </c:dPt>
          <c:dPt>
            <c:idx val="5"/>
          </c:dPt>
          <c:dPt>
            <c:idx val="6"/>
          </c:dPt>
          <c:dPt>
            <c:idx val="7"/>
          </c:dPt>
          <c:dPt>
            <c:idx val="8"/>
          </c:dPt>
          <c:dPt>
            <c:idx val="9"/>
          </c:dPt>
          <c:dPt>
            <c:idx val="10"/>
          </c:dPt>
          <c:dPt>
            <c:idx val="11"/>
          </c:dPt>
          <c:dPt>
            <c:idx val="12"/>
          </c:dPt>
          <c:dPt>
            <c:idx val="13"/>
          </c:dPt>
          <c:dPt>
            <c:idx val="14"/>
          </c:dPt>
          <c:dLbls>
            <c:numFmt formatCode="0%" sourceLinked="0"/>
            <c:spPr>
              <a:noFill/>
              <a:ln w="25400">
                <a:noFill/>
              </a:ln>
            </c:spPr>
            <c:showCatName val="1"/>
            <c:showPercent val="1"/>
            <c:showLeaderLines val="1"/>
          </c:dLbls>
          <c:cat>
            <c:strRef>
              <c:f>ΠΙΝΑΚΑΣ!$A$7:$A$21</c:f>
              <c:strCache>
                <c:ptCount val="15"/>
                <c:pt idx="0">
                  <c:v>19,00 -  20,00</c:v>
                </c:pt>
                <c:pt idx="1">
                  <c:v>18,00  -  18,99</c:v>
                </c:pt>
                <c:pt idx="2">
                  <c:v>17,00  -  17,99</c:v>
                </c:pt>
                <c:pt idx="3">
                  <c:v>16,00  - 16,99</c:v>
                </c:pt>
                <c:pt idx="4">
                  <c:v>15,00  - 15,99</c:v>
                </c:pt>
                <c:pt idx="5">
                  <c:v>14,00  - 14,99</c:v>
                </c:pt>
                <c:pt idx="6">
                  <c:v>13,00 - 13,99</c:v>
                </c:pt>
                <c:pt idx="7">
                  <c:v>12,00 - 12,99</c:v>
                </c:pt>
                <c:pt idx="8">
                  <c:v>11,00 - 11,99</c:v>
                </c:pt>
                <c:pt idx="9">
                  <c:v>10,00 - 10,99</c:v>
                </c:pt>
                <c:pt idx="10">
                  <c:v>9,00 - 9,99</c:v>
                </c:pt>
                <c:pt idx="11">
                  <c:v>8,00 - 8,99</c:v>
                </c:pt>
                <c:pt idx="12">
                  <c:v>7,00 - 7,99</c:v>
                </c:pt>
                <c:pt idx="13">
                  <c:v>5,00 - 6,99</c:v>
                </c:pt>
                <c:pt idx="14">
                  <c:v>0,00 - 4,99</c:v>
                </c:pt>
              </c:strCache>
            </c:strRef>
          </c:cat>
          <c:val>
            <c:numRef>
              <c:f>ΠΙΝΑΚΑΣ!$J$7:$J$21</c:f>
              <c:numCache>
                <c:formatCode>0.00</c:formatCode>
                <c:ptCount val="15"/>
                <c:pt idx="0">
                  <c:v>13.175009854158455</c:v>
                </c:pt>
                <c:pt idx="1">
                  <c:v>19.777296018919984</c:v>
                </c:pt>
                <c:pt idx="2">
                  <c:v>14.534883720930232</c:v>
                </c:pt>
                <c:pt idx="3">
                  <c:v>9.7260543949546712</c:v>
                </c:pt>
                <c:pt idx="4">
                  <c:v>8.4844304296413089</c:v>
                </c:pt>
                <c:pt idx="5">
                  <c:v>6.4840362633031141</c:v>
                </c:pt>
                <c:pt idx="6">
                  <c:v>5.0256208119826571</c:v>
                </c:pt>
                <c:pt idx="7">
                  <c:v>4.2668506109578246</c:v>
                </c:pt>
                <c:pt idx="8">
                  <c:v>3.6361844698462753</c:v>
                </c:pt>
                <c:pt idx="9">
                  <c:v>3.2814347654710287</c:v>
                </c:pt>
                <c:pt idx="10">
                  <c:v>2.3157272368939692</c:v>
                </c:pt>
                <c:pt idx="11">
                  <c:v>1.8624359479700434</c:v>
                </c:pt>
                <c:pt idx="12">
                  <c:v>1.8328734726054394</c:v>
                </c:pt>
                <c:pt idx="13">
                  <c:v>2.5817895151754042</c:v>
                </c:pt>
                <c:pt idx="14">
                  <c:v>3.0153724871895942</c:v>
                </c:pt>
              </c:numCache>
            </c:numRef>
          </c:val>
        </c:ser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2916202923314941"/>
          <c:y val="0.25037929510370455"/>
          <c:w val="0.14580291099976139"/>
          <c:h val="0.58354499866310894"/>
        </c:manualLayout>
      </c:layout>
    </c:legend>
    <c:plotVisOnly val="1"/>
    <c:dispBlanksAs val="zero"/>
  </c:chart>
  <c:printSettings>
    <c:headerFooter alignWithMargins="0"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l-GR"/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l-GR"/>
              <a:t>ΤΕΧΝΟΛΟΓΙΚΗ ΚΑΤΕΥΘΥΝΣΗ </a:t>
            </a:r>
            <a:br>
              <a:rPr lang="el-GR"/>
            </a:br>
            <a:r>
              <a:rPr lang="el-GR" sz="1800" b="1" i="0" u="none" strike="noStrike" baseline="0"/>
              <a:t>
ΚΥΚΛΟΣ ΤΕΧΝΟΛΟΓΙΑΣ ΚΑΙ Π</a:t>
            </a:r>
            <a:r>
              <a:rPr lang="el-GR"/>
              <a:t>ΑΡΑΓΩΓΗ</a:t>
            </a:r>
          </a:p>
        </c:rich>
      </c:tx>
      <c:layout/>
      <c:spPr>
        <a:noFill/>
        <a:ln w="25400">
          <a:noFill/>
        </a:ln>
      </c:spPr>
    </c:title>
    <c:view3D>
      <c:rotX val="30"/>
      <c:perspective val="30"/>
    </c:view3D>
    <c:plotArea>
      <c:layout>
        <c:manualLayout>
          <c:layoutTarget val="inner"/>
          <c:xMode val="edge"/>
          <c:yMode val="edge"/>
          <c:x val="6.639616377720399E-2"/>
          <c:y val="0.252611254825158"/>
          <c:w val="0.69199557358908148"/>
          <c:h val="0.58279604459662437"/>
        </c:manualLayout>
      </c:layout>
      <c:pie3DChart>
        <c:varyColors val="1"/>
        <c:ser>
          <c:idx val="0"/>
          <c:order val="0"/>
          <c:tx>
            <c:v>ΤΕΧΝΟΛΟΓΙΚΗ ΚΑΤΕΥΘΥΝΣΗ - 2010</c:v>
          </c:tx>
          <c:dPt>
            <c:idx val="0"/>
          </c:dPt>
          <c:dPt>
            <c:idx val="1"/>
          </c:dPt>
          <c:dPt>
            <c:idx val="2"/>
          </c:dPt>
          <c:dPt>
            <c:idx val="3"/>
          </c:dPt>
          <c:dPt>
            <c:idx val="4"/>
          </c:dPt>
          <c:dPt>
            <c:idx val="5"/>
          </c:dPt>
          <c:dPt>
            <c:idx val="6"/>
          </c:dPt>
          <c:dPt>
            <c:idx val="7"/>
          </c:dPt>
          <c:dPt>
            <c:idx val="8"/>
          </c:dPt>
          <c:dPt>
            <c:idx val="9"/>
          </c:dPt>
          <c:dPt>
            <c:idx val="10"/>
          </c:dPt>
          <c:dPt>
            <c:idx val="11"/>
          </c:dPt>
          <c:dPt>
            <c:idx val="12"/>
          </c:dPt>
          <c:dPt>
            <c:idx val="13"/>
          </c:dPt>
          <c:dPt>
            <c:idx val="14"/>
          </c:dPt>
          <c:dLbls>
            <c:numFmt formatCode="0%" sourceLinked="0"/>
            <c:spPr>
              <a:noFill/>
              <a:ln w="25400">
                <a:noFill/>
              </a:ln>
            </c:spPr>
            <c:showCatName val="1"/>
            <c:showPercent val="1"/>
            <c:showLeaderLines val="1"/>
          </c:dLbls>
          <c:cat>
            <c:strRef>
              <c:f>ΠΙΝΑΚΑΣ!$A$7:$A$21</c:f>
              <c:strCache>
                <c:ptCount val="15"/>
                <c:pt idx="0">
                  <c:v>19,00 -  20,00</c:v>
                </c:pt>
                <c:pt idx="1">
                  <c:v>18,00  -  18,99</c:v>
                </c:pt>
                <c:pt idx="2">
                  <c:v>17,00  -  17,99</c:v>
                </c:pt>
                <c:pt idx="3">
                  <c:v>16,00  - 16,99</c:v>
                </c:pt>
                <c:pt idx="4">
                  <c:v>15,00  - 15,99</c:v>
                </c:pt>
                <c:pt idx="5">
                  <c:v>14,00  - 14,99</c:v>
                </c:pt>
                <c:pt idx="6">
                  <c:v>13,00 - 13,99</c:v>
                </c:pt>
                <c:pt idx="7">
                  <c:v>12,00 - 12,99</c:v>
                </c:pt>
                <c:pt idx="8">
                  <c:v>11,00 - 11,99</c:v>
                </c:pt>
                <c:pt idx="9">
                  <c:v>10,00 - 10,99</c:v>
                </c:pt>
                <c:pt idx="10">
                  <c:v>9,00 - 9,99</c:v>
                </c:pt>
                <c:pt idx="11">
                  <c:v>8,00 - 8,99</c:v>
                </c:pt>
                <c:pt idx="12">
                  <c:v>7,00 - 7,99</c:v>
                </c:pt>
                <c:pt idx="13">
                  <c:v>5,00 - 6,99</c:v>
                </c:pt>
                <c:pt idx="14">
                  <c:v>0,00 - 4,99</c:v>
                </c:pt>
              </c:strCache>
            </c:strRef>
          </c:cat>
          <c:val>
            <c:numRef>
              <c:f>ΠΙΝΑΚΑΣ!$O$7:$O$21</c:f>
              <c:numCache>
                <c:formatCode>0.00</c:formatCode>
                <c:ptCount val="15"/>
                <c:pt idx="0">
                  <c:v>11.015490533562822</c:v>
                </c:pt>
                <c:pt idx="1">
                  <c:v>16.695352839931154</c:v>
                </c:pt>
                <c:pt idx="2">
                  <c:v>11.359724612736661</c:v>
                </c:pt>
                <c:pt idx="3">
                  <c:v>9.6385542168674707</c:v>
                </c:pt>
                <c:pt idx="4">
                  <c:v>7.9173838209982792</c:v>
                </c:pt>
                <c:pt idx="5">
                  <c:v>6.024096385542169</c:v>
                </c:pt>
                <c:pt idx="6">
                  <c:v>4.9913941480206541</c:v>
                </c:pt>
                <c:pt idx="7">
                  <c:v>4.4750430292598971</c:v>
                </c:pt>
                <c:pt idx="8">
                  <c:v>4.3029259896729775</c:v>
                </c:pt>
                <c:pt idx="9">
                  <c:v>4.6471600688468158</c:v>
                </c:pt>
                <c:pt idx="10">
                  <c:v>3.9586919104991396</c:v>
                </c:pt>
                <c:pt idx="11">
                  <c:v>3.270223752151463</c:v>
                </c:pt>
                <c:pt idx="12">
                  <c:v>2.4096385542168677</c:v>
                </c:pt>
                <c:pt idx="13">
                  <c:v>4.4750430292598971</c:v>
                </c:pt>
                <c:pt idx="14">
                  <c:v>4.8192771084337354</c:v>
                </c:pt>
              </c:numCache>
            </c:numRef>
          </c:val>
        </c:ser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3511625752663277"/>
          <c:y val="0.25658943246848243"/>
          <c:w val="0.14607148371159484"/>
          <c:h val="0.57483972290348961"/>
        </c:manualLayout>
      </c:layout>
    </c:legend>
    <c:plotVisOnly val="1"/>
    <c:dispBlanksAs val="zero"/>
  </c:chart>
  <c:printSettings>
    <c:headerFooter alignWithMargins="0"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l-GR"/>
  <c:chart>
    <c:title>
      <c:tx>
        <c:rich>
          <a:bodyPr/>
          <a:lstStyle/>
          <a:p>
            <a:pPr>
              <a:defRPr/>
            </a:pPr>
            <a:r>
              <a:rPr lang="el-GR"/>
              <a:t>ΤΕΧΝΟΛΟΓΙΚΗ ΚΑΤΕΥΘΥΝΣΗ </a:t>
            </a:r>
            <a:endParaRPr lang="en-US"/>
          </a:p>
          <a:p>
            <a:pPr>
              <a:defRPr/>
            </a:pPr>
            <a:r>
              <a:rPr lang="el-GR" sz="1800" b="1" i="0" u="none" strike="noStrike" baseline="0"/>
              <a:t>ΚΥΚΛΟΣ ΠΛΗΡΟΦΟΡΙΚΗΣ ΚΑΙ ΥΠΗΡΕΣΙ</a:t>
            </a:r>
            <a:r>
              <a:rPr lang="el-GR"/>
              <a:t>ΩΝ - 20</a:t>
            </a:r>
          </a:p>
        </c:rich>
      </c:tx>
      <c:layout/>
      <c:spPr>
        <a:noFill/>
        <a:ln w="25400">
          <a:noFill/>
        </a:ln>
      </c:spPr>
    </c:title>
    <c:view3D>
      <c:rotX val="30"/>
      <c:perspective val="30"/>
    </c:view3D>
    <c:plotArea>
      <c:layout>
        <c:manualLayout>
          <c:layoutTarget val="inner"/>
          <c:xMode val="edge"/>
          <c:yMode val="edge"/>
          <c:x val="6.6030814380044017E-2"/>
          <c:y val="0.25187437027869158"/>
          <c:w val="0.68525311812179013"/>
          <c:h val="0.58370885810617412"/>
        </c:manualLayout>
      </c:layout>
      <c:pie3DChart>
        <c:varyColors val="1"/>
        <c:ser>
          <c:idx val="0"/>
          <c:order val="0"/>
          <c:tx>
            <c:v>ΤΕΧΝΟΛΟΓΙΚΗ ΚΑΤΕΥΘΥΝΣΗ ΙΙ - 2010</c:v>
          </c:tx>
          <c:dPt>
            <c:idx val="0"/>
          </c:dPt>
          <c:dPt>
            <c:idx val="1"/>
          </c:dPt>
          <c:dPt>
            <c:idx val="2"/>
          </c:dPt>
          <c:dPt>
            <c:idx val="3"/>
          </c:dPt>
          <c:dPt>
            <c:idx val="4"/>
          </c:dPt>
          <c:dPt>
            <c:idx val="5"/>
          </c:dPt>
          <c:dPt>
            <c:idx val="6"/>
          </c:dPt>
          <c:dPt>
            <c:idx val="7"/>
          </c:dPt>
          <c:dPt>
            <c:idx val="8"/>
          </c:dPt>
          <c:dPt>
            <c:idx val="9"/>
          </c:dPt>
          <c:dPt>
            <c:idx val="10"/>
          </c:dPt>
          <c:dPt>
            <c:idx val="11"/>
          </c:dPt>
          <c:dPt>
            <c:idx val="12"/>
          </c:dPt>
          <c:dPt>
            <c:idx val="13"/>
          </c:dPt>
          <c:dPt>
            <c:idx val="14"/>
          </c:dPt>
          <c:dLbls>
            <c:numFmt formatCode="0%" sourceLinked="0"/>
            <c:spPr>
              <a:noFill/>
              <a:ln w="25400">
                <a:noFill/>
              </a:ln>
            </c:spPr>
            <c:showCatName val="1"/>
            <c:showPercent val="1"/>
            <c:showLeaderLines val="1"/>
          </c:dLbls>
          <c:cat>
            <c:strRef>
              <c:f>ΠΙΝΑΚΑΣ!$A$7:$A$21</c:f>
              <c:strCache>
                <c:ptCount val="15"/>
                <c:pt idx="0">
                  <c:v>19,00 -  20,00</c:v>
                </c:pt>
                <c:pt idx="1">
                  <c:v>18,00  -  18,99</c:v>
                </c:pt>
                <c:pt idx="2">
                  <c:v>17,00  -  17,99</c:v>
                </c:pt>
                <c:pt idx="3">
                  <c:v>16,00  - 16,99</c:v>
                </c:pt>
                <c:pt idx="4">
                  <c:v>15,00  - 15,99</c:v>
                </c:pt>
                <c:pt idx="5">
                  <c:v>14,00  - 14,99</c:v>
                </c:pt>
                <c:pt idx="6">
                  <c:v>13,00 - 13,99</c:v>
                </c:pt>
                <c:pt idx="7">
                  <c:v>12,00 - 12,99</c:v>
                </c:pt>
                <c:pt idx="8">
                  <c:v>11,00 - 11,99</c:v>
                </c:pt>
                <c:pt idx="9">
                  <c:v>10,00 - 10,99</c:v>
                </c:pt>
                <c:pt idx="10">
                  <c:v>9,00 - 9,99</c:v>
                </c:pt>
                <c:pt idx="11">
                  <c:v>8,00 - 8,99</c:v>
                </c:pt>
                <c:pt idx="12">
                  <c:v>7,00 - 7,99</c:v>
                </c:pt>
                <c:pt idx="13">
                  <c:v>5,00 - 6,99</c:v>
                </c:pt>
                <c:pt idx="14">
                  <c:v>0,00 - 4,99</c:v>
                </c:pt>
              </c:strCache>
            </c:strRef>
          </c:cat>
          <c:val>
            <c:numRef>
              <c:f>ΠΙΝΑΚΑΣ!$T$7:$T$21</c:f>
              <c:numCache>
                <c:formatCode>0.00</c:formatCode>
                <c:ptCount val="15"/>
                <c:pt idx="0">
                  <c:v>2.8861033735685546</c:v>
                </c:pt>
                <c:pt idx="1">
                  <c:v>6.8554627050448778</c:v>
                </c:pt>
                <c:pt idx="2">
                  <c:v>6.932838130609718</c:v>
                </c:pt>
                <c:pt idx="3">
                  <c:v>6.6542865985762925</c:v>
                </c:pt>
                <c:pt idx="4">
                  <c:v>6.5743319921592906</c:v>
                </c:pt>
                <c:pt idx="5">
                  <c:v>6.762612194367069</c:v>
                </c:pt>
                <c:pt idx="6">
                  <c:v>6.5227483751160635</c:v>
                </c:pt>
                <c:pt idx="7">
                  <c:v>6.4066852367688023</c:v>
                </c:pt>
                <c:pt idx="8">
                  <c:v>6.3422057154647682</c:v>
                </c:pt>
                <c:pt idx="9">
                  <c:v>6.0327040132054064</c:v>
                </c:pt>
                <c:pt idx="10">
                  <c:v>5.8315279067368202</c:v>
                </c:pt>
                <c:pt idx="11">
                  <c:v>5.3311668214175176</c:v>
                </c:pt>
                <c:pt idx="12">
                  <c:v>5.413700608686681</c:v>
                </c:pt>
                <c:pt idx="13">
                  <c:v>12.091199834932425</c:v>
                </c:pt>
                <c:pt idx="14">
                  <c:v>9.3624264933457138</c:v>
                </c:pt>
              </c:numCache>
            </c:numRef>
          </c:val>
        </c:ser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3198830409356728"/>
          <c:y val="0.25187431817936334"/>
          <c:w val="0.14526776258230878"/>
          <c:h val="0.57771189095190256"/>
        </c:manualLayout>
      </c:layout>
    </c:legend>
    <c:plotVisOnly val="1"/>
    <c:dispBlanksAs val="zero"/>
  </c:chart>
  <c:printSettings>
    <c:headerFooter alignWithMargins="0"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l-GR"/>
  <c:chart>
    <c:title>
      <c:tx>
        <c:rich>
          <a:bodyPr/>
          <a:lstStyle/>
          <a:p>
            <a:pPr>
              <a:defRPr/>
            </a:pPr>
            <a:r>
              <a:rPr lang="el-GR"/>
              <a:t>ΣΥΝΟΛΟ - 2009</a:t>
            </a:r>
          </a:p>
        </c:rich>
      </c:tx>
      <c:layout/>
      <c:spPr>
        <a:noFill/>
        <a:ln w="25400">
          <a:noFill/>
        </a:ln>
      </c:spPr>
    </c:title>
    <c:view3D>
      <c:rotX val="30"/>
      <c:perspective val="30"/>
    </c:view3D>
    <c:plotArea>
      <c:layout>
        <c:manualLayout>
          <c:layoutTarget val="inner"/>
          <c:xMode val="edge"/>
          <c:yMode val="edge"/>
          <c:x val="6.7997104955120846E-2"/>
          <c:y val="0.252611254825158"/>
          <c:w val="0.69179663302166428"/>
          <c:h val="0.58080697959800098"/>
        </c:manualLayout>
      </c:layout>
      <c:pie3DChart>
        <c:varyColors val="1"/>
        <c:ser>
          <c:idx val="0"/>
          <c:order val="0"/>
          <c:tx>
            <c:v>ΣΥΝΟΛΟ - 2010</c:v>
          </c:tx>
          <c:dPt>
            <c:idx val="0"/>
          </c:dPt>
          <c:dPt>
            <c:idx val="1"/>
          </c:dPt>
          <c:dPt>
            <c:idx val="2"/>
          </c:dPt>
          <c:dPt>
            <c:idx val="3"/>
          </c:dPt>
          <c:dPt>
            <c:idx val="4"/>
          </c:dPt>
          <c:dPt>
            <c:idx val="5"/>
          </c:dPt>
          <c:dPt>
            <c:idx val="6"/>
          </c:dPt>
          <c:dPt>
            <c:idx val="7"/>
          </c:dPt>
          <c:dPt>
            <c:idx val="8"/>
          </c:dPt>
          <c:dPt>
            <c:idx val="9"/>
          </c:dPt>
          <c:dPt>
            <c:idx val="10"/>
          </c:dPt>
          <c:dPt>
            <c:idx val="11"/>
          </c:dPt>
          <c:dPt>
            <c:idx val="12"/>
          </c:dPt>
          <c:dPt>
            <c:idx val="13"/>
          </c:dPt>
          <c:dPt>
            <c:idx val="14"/>
          </c:dPt>
          <c:dLbls>
            <c:numFmt formatCode="0%" sourceLinked="0"/>
            <c:spPr>
              <a:noFill/>
              <a:ln w="25400">
                <a:noFill/>
              </a:ln>
            </c:spPr>
            <c:showCatName val="1"/>
            <c:showPercent val="1"/>
          </c:dLbls>
          <c:cat>
            <c:strRef>
              <c:f>ΠΙΝΑΚΑΣ!$A$7:$A$21</c:f>
              <c:strCache>
                <c:ptCount val="15"/>
                <c:pt idx="0">
                  <c:v>19,00 -  20,00</c:v>
                </c:pt>
                <c:pt idx="1">
                  <c:v>18,00  -  18,99</c:v>
                </c:pt>
                <c:pt idx="2">
                  <c:v>17,00  -  17,99</c:v>
                </c:pt>
                <c:pt idx="3">
                  <c:v>16,00  - 16,99</c:v>
                </c:pt>
                <c:pt idx="4">
                  <c:v>15,00  - 15,99</c:v>
                </c:pt>
                <c:pt idx="5">
                  <c:v>14,00  - 14,99</c:v>
                </c:pt>
                <c:pt idx="6">
                  <c:v>13,00 - 13,99</c:v>
                </c:pt>
                <c:pt idx="7">
                  <c:v>12,00 - 12,99</c:v>
                </c:pt>
                <c:pt idx="8">
                  <c:v>11,00 - 11,99</c:v>
                </c:pt>
                <c:pt idx="9">
                  <c:v>10,00 - 10,99</c:v>
                </c:pt>
                <c:pt idx="10">
                  <c:v>9,00 - 9,99</c:v>
                </c:pt>
                <c:pt idx="11">
                  <c:v>8,00 - 8,99</c:v>
                </c:pt>
                <c:pt idx="12">
                  <c:v>7,00 - 7,99</c:v>
                </c:pt>
                <c:pt idx="13">
                  <c:v>5,00 - 6,99</c:v>
                </c:pt>
                <c:pt idx="14">
                  <c:v>0,00 - 4,99</c:v>
                </c:pt>
              </c:strCache>
            </c:strRef>
          </c:cat>
          <c:val>
            <c:numRef>
              <c:f>ΠΙΝΑΚΑΣ!$Y$7:$Y$21</c:f>
              <c:numCache>
                <c:formatCode>0.00</c:formatCode>
                <c:ptCount val="15"/>
                <c:pt idx="0">
                  <c:v>3.8343214795082452</c:v>
                </c:pt>
                <c:pt idx="1">
                  <c:v>8.7636582232228104</c:v>
                </c:pt>
                <c:pt idx="2">
                  <c:v>8.3829370926107103</c:v>
                </c:pt>
                <c:pt idx="3">
                  <c:v>7.4918374804040591</c:v>
                </c:pt>
                <c:pt idx="4">
                  <c:v>7.1830172444276803</c:v>
                </c:pt>
                <c:pt idx="5">
                  <c:v>6.9802802956187602</c:v>
                </c:pt>
                <c:pt idx="6">
                  <c:v>6.597201758625161</c:v>
                </c:pt>
                <c:pt idx="7">
                  <c:v>6.2506630205447964</c:v>
                </c:pt>
                <c:pt idx="8">
                  <c:v>6.0031353504873941</c:v>
                </c:pt>
                <c:pt idx="9">
                  <c:v>5.4786124306038495</c:v>
                </c:pt>
                <c:pt idx="10">
                  <c:v>5.2688032626504322</c:v>
                </c:pt>
                <c:pt idx="11">
                  <c:v>4.6935961055646578</c:v>
                </c:pt>
                <c:pt idx="12">
                  <c:v>4.6476266811254261</c:v>
                </c:pt>
                <c:pt idx="13">
                  <c:v>9.5793208312214908</c:v>
                </c:pt>
                <c:pt idx="14">
                  <c:v>8.844988743384528</c:v>
                </c:pt>
              </c:numCache>
            </c:numRef>
          </c:val>
        </c:ser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3518189092342832"/>
          <c:y val="0.21084097069833482"/>
          <c:w val="0.14634165574663993"/>
          <c:h val="0.67031496062992124"/>
        </c:manualLayout>
      </c:layout>
    </c:legend>
    <c:plotVisOnly val="1"/>
    <c:dispBlanksAs val="zero"/>
  </c:chart>
  <c:printSettings>
    <c:headerFooter alignWithMargins="0"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l-GR"/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l-GR" sz="1400"/>
              <a:t>ΚΛΙΜΑΚΩΣΗ ΓΒΠ ΣΤΗ </a:t>
            </a:r>
            <a:r>
              <a:rPr lang="el-GR" sz="1400" b="1" i="0" u="none" strike="noStrike" baseline="0"/>
              <a:t>ΘΕΩΡΗΤΙΚΗ ΚΑΤΕΥΘΥΝΣΗ </a:t>
            </a:r>
            <a:r>
              <a:rPr lang="el-GR" sz="1400"/>
              <a:t>(2009-2010)</a:t>
            </a:r>
          </a:p>
        </c:rich>
      </c:tx>
      <c:layout>
        <c:manualLayout>
          <c:xMode val="edge"/>
          <c:yMode val="edge"/>
          <c:x val="0.28489274134850789"/>
          <c:y val="2.8975713478853121E-2"/>
        </c:manualLayout>
      </c:layout>
      <c:spPr>
        <a:noFill/>
        <a:ln w="25400">
          <a:noFill/>
        </a:ln>
      </c:spPr>
    </c:title>
    <c:view3D>
      <c:hPercent val="50"/>
      <c:depthPercent val="100"/>
      <c:rAngAx val="1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5.0382424455320644E-2"/>
          <c:y val="0.10430133296688915"/>
          <c:w val="0.88924979163640683"/>
          <c:h val="0.79648290629260632"/>
        </c:manualLayout>
      </c:layout>
      <c:bar3DChart>
        <c:barDir val="col"/>
        <c:grouping val="clustered"/>
        <c:ser>
          <c:idx val="0"/>
          <c:order val="0"/>
          <c:tx>
            <c:v>2010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l-GR"/>
              </a:p>
            </c:txPr>
            <c:showVal val="1"/>
          </c:dLbls>
          <c:cat>
            <c:strRef>
              <c:f>ΠΙΝΑΚΑΣ!$A$7:$A$21</c:f>
              <c:strCache>
                <c:ptCount val="15"/>
                <c:pt idx="0">
                  <c:v>19,00 -  20,00</c:v>
                </c:pt>
                <c:pt idx="1">
                  <c:v>18,00  -  18,99</c:v>
                </c:pt>
                <c:pt idx="2">
                  <c:v>17,00  -  17,99</c:v>
                </c:pt>
                <c:pt idx="3">
                  <c:v>16,00  - 16,99</c:v>
                </c:pt>
                <c:pt idx="4">
                  <c:v>15,00  - 15,99</c:v>
                </c:pt>
                <c:pt idx="5">
                  <c:v>14,00  - 14,99</c:v>
                </c:pt>
                <c:pt idx="6">
                  <c:v>13,00 - 13,99</c:v>
                </c:pt>
                <c:pt idx="7">
                  <c:v>12,00 - 12,99</c:v>
                </c:pt>
                <c:pt idx="8">
                  <c:v>11,00 - 11,99</c:v>
                </c:pt>
                <c:pt idx="9">
                  <c:v>10,00 - 10,99</c:v>
                </c:pt>
                <c:pt idx="10">
                  <c:v>9,00 - 9,99</c:v>
                </c:pt>
                <c:pt idx="11">
                  <c:v>8,00 - 8,99</c:v>
                </c:pt>
                <c:pt idx="12">
                  <c:v>7,00 - 7,99</c:v>
                </c:pt>
                <c:pt idx="13">
                  <c:v>5,00 - 6,99</c:v>
                </c:pt>
                <c:pt idx="14">
                  <c:v>0,00 - 4,99</c:v>
                </c:pt>
              </c:strCache>
            </c:strRef>
          </c:cat>
          <c:val>
            <c:numRef>
              <c:f>ΠΙΝΑΚΑΣ!$C$7:$C$21</c:f>
              <c:numCache>
                <c:formatCode>0.00</c:formatCode>
                <c:ptCount val="15"/>
                <c:pt idx="0">
                  <c:v>1.5159546273719919</c:v>
                </c:pt>
                <c:pt idx="1">
                  <c:v>7.2961942118096044</c:v>
                </c:pt>
                <c:pt idx="2">
                  <c:v>8.1919855825294174</c:v>
                </c:pt>
                <c:pt idx="3">
                  <c:v>7.8288985476518604</c:v>
                </c:pt>
                <c:pt idx="4">
                  <c:v>7.1981342096893881</c:v>
                </c:pt>
                <c:pt idx="5">
                  <c:v>6.9834623131559423</c:v>
                </c:pt>
                <c:pt idx="6">
                  <c:v>6.79529311989823</c:v>
                </c:pt>
                <c:pt idx="7">
                  <c:v>6.877451500053005</c:v>
                </c:pt>
                <c:pt idx="8">
                  <c:v>6.5011131135375813</c:v>
                </c:pt>
                <c:pt idx="9">
                  <c:v>6.0161136435916465</c:v>
                </c:pt>
                <c:pt idx="10">
                  <c:v>5.5390649846284319</c:v>
                </c:pt>
                <c:pt idx="11">
                  <c:v>5.1865790310611679</c:v>
                </c:pt>
                <c:pt idx="12">
                  <c:v>4.8870984840453726</c:v>
                </c:pt>
                <c:pt idx="13">
                  <c:v>9.050673168663204</c:v>
                </c:pt>
                <c:pt idx="14">
                  <c:v>10.131983462313157</c:v>
                </c:pt>
              </c:numCache>
            </c:numRef>
          </c:val>
        </c:ser>
        <c:ser>
          <c:idx val="1"/>
          <c:order val="1"/>
          <c:tx>
            <c:v>2009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l-GR"/>
              </a:p>
            </c:txPr>
            <c:showVal val="1"/>
          </c:dLbls>
          <c:cat>
            <c:strRef>
              <c:f>ΠΙΝΑΚΑΣ!$A$7:$A$21</c:f>
              <c:strCache>
                <c:ptCount val="15"/>
                <c:pt idx="0">
                  <c:v>19,00 -  20,00</c:v>
                </c:pt>
                <c:pt idx="1">
                  <c:v>18,00  -  18,99</c:v>
                </c:pt>
                <c:pt idx="2">
                  <c:v>17,00  -  17,99</c:v>
                </c:pt>
                <c:pt idx="3">
                  <c:v>16,00  - 16,99</c:v>
                </c:pt>
                <c:pt idx="4">
                  <c:v>15,00  - 15,99</c:v>
                </c:pt>
                <c:pt idx="5">
                  <c:v>14,00  - 14,99</c:v>
                </c:pt>
                <c:pt idx="6">
                  <c:v>13,00 - 13,99</c:v>
                </c:pt>
                <c:pt idx="7">
                  <c:v>12,00 - 12,99</c:v>
                </c:pt>
                <c:pt idx="8">
                  <c:v>11,00 - 11,99</c:v>
                </c:pt>
                <c:pt idx="9">
                  <c:v>10,00 - 10,99</c:v>
                </c:pt>
                <c:pt idx="10">
                  <c:v>9,00 - 9,99</c:v>
                </c:pt>
                <c:pt idx="11">
                  <c:v>8,00 - 8,99</c:v>
                </c:pt>
                <c:pt idx="12">
                  <c:v>7,00 - 7,99</c:v>
                </c:pt>
                <c:pt idx="13">
                  <c:v>5,00 - 6,99</c:v>
                </c:pt>
                <c:pt idx="14">
                  <c:v>0,00 - 4,99</c:v>
                </c:pt>
              </c:strCache>
            </c:strRef>
          </c:cat>
          <c:val>
            <c:numRef>
              <c:f>ΠΙΝΑΚΑΣ!$E$7:$E$21</c:f>
              <c:numCache>
                <c:formatCode>0.00</c:formatCode>
                <c:ptCount val="15"/>
                <c:pt idx="0">
                  <c:v>2.0742543437659178</c:v>
                </c:pt>
                <c:pt idx="1">
                  <c:v>7.5640953081668458</c:v>
                </c:pt>
                <c:pt idx="2">
                  <c:v>8.1583564434885965</c:v>
                </c:pt>
                <c:pt idx="3">
                  <c:v>7.7338842039730604</c:v>
                </c:pt>
                <c:pt idx="4">
                  <c:v>7.4650517856132206</c:v>
                </c:pt>
                <c:pt idx="5">
                  <c:v>7.3773275227800106</c:v>
                </c:pt>
                <c:pt idx="6">
                  <c:v>7.1566019582319313</c:v>
                </c:pt>
                <c:pt idx="7">
                  <c:v>6.6783632350444284</c:v>
                </c:pt>
                <c:pt idx="8">
                  <c:v>6.3387854434319992</c:v>
                </c:pt>
                <c:pt idx="9">
                  <c:v>5.5153092987718599</c:v>
                </c:pt>
                <c:pt idx="10">
                  <c:v>5.5209689286320671</c:v>
                </c:pt>
                <c:pt idx="11">
                  <c:v>4.8304940856867962</c:v>
                </c:pt>
                <c:pt idx="12">
                  <c:v>4.6522157450902712</c:v>
                </c:pt>
                <c:pt idx="13">
                  <c:v>8.9167468447563536</c:v>
                </c:pt>
                <c:pt idx="14">
                  <c:v>10.017544852566642</c:v>
                </c:pt>
              </c:numCache>
            </c:numRef>
          </c:val>
        </c:ser>
        <c:shape val="box"/>
        <c:axId val="90625920"/>
        <c:axId val="90627456"/>
        <c:axId val="0"/>
      </c:bar3DChart>
      <c:catAx>
        <c:axId val="90625920"/>
        <c:scaling>
          <c:orientation val="minMax"/>
        </c:scaling>
        <c:axPos val="b"/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l-GR"/>
          </a:p>
        </c:txPr>
        <c:crossAx val="90627456"/>
        <c:crosses val="autoZero"/>
        <c:auto val="1"/>
        <c:lblAlgn val="ctr"/>
        <c:lblOffset val="100"/>
        <c:tickLblSkip val="1"/>
        <c:tickMarkSkip val="1"/>
      </c:catAx>
      <c:valAx>
        <c:axId val="90627456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l-GR"/>
          </a:p>
        </c:txPr>
        <c:crossAx val="9062592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92451752354485106"/>
          <c:y val="0.18331755207814215"/>
          <c:w val="5.4581000904298738E-2"/>
          <c:h val="0.19754028373035648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l-GR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l-GR"/>
    </a:p>
  </c:txPr>
  <c:printSettings>
    <c:headerFooter alignWithMargins="0"/>
    <c:pageMargins b="1" l="0.75000000000000078" r="0.75000000000000078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l-GR"/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l-GR" sz="1400"/>
              <a:t>ΚΛΙΜΑΚΩΣΗ ΓΒΠ ΣΤΗ </a:t>
            </a:r>
            <a:r>
              <a:rPr lang="el-GR" sz="1400" b="1" i="0" u="none" strike="noStrike" baseline="0"/>
              <a:t>ΘΕΤΙΚΗ ΚΑΤΕΥΘΥΝΣΗ </a:t>
            </a:r>
            <a:r>
              <a:rPr lang="el-GR" sz="1400"/>
              <a:t>(2009-2010)</a:t>
            </a:r>
          </a:p>
        </c:rich>
      </c:tx>
      <c:layout>
        <c:manualLayout>
          <c:xMode val="edge"/>
          <c:yMode val="edge"/>
          <c:x val="0.28489274134850789"/>
          <c:y val="2.8975712425804143E-2"/>
        </c:manualLayout>
      </c:layout>
      <c:spPr>
        <a:noFill/>
        <a:ln w="25400">
          <a:noFill/>
        </a:ln>
      </c:spPr>
    </c:title>
    <c:view3D>
      <c:hPercent val="50"/>
      <c:depthPercent val="100"/>
      <c:rAngAx val="1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5.03824244553207E-2"/>
          <c:y val="0.1043013329668892"/>
          <c:w val="0.88924979163640683"/>
          <c:h val="0.7964829062926061"/>
        </c:manualLayout>
      </c:layout>
      <c:bar3DChart>
        <c:barDir val="col"/>
        <c:grouping val="clustered"/>
        <c:ser>
          <c:idx val="0"/>
          <c:order val="0"/>
          <c:tx>
            <c:v>2010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l-GR"/>
              </a:p>
            </c:txPr>
            <c:showVal val="1"/>
          </c:dLbls>
          <c:cat>
            <c:strRef>
              <c:f>ΠΙΝΑΚΑΣ!$A$7:$A$21</c:f>
              <c:strCache>
                <c:ptCount val="15"/>
                <c:pt idx="0">
                  <c:v>19,00 -  20,00</c:v>
                </c:pt>
                <c:pt idx="1">
                  <c:v>18,00  -  18,99</c:v>
                </c:pt>
                <c:pt idx="2">
                  <c:v>17,00  -  17,99</c:v>
                </c:pt>
                <c:pt idx="3">
                  <c:v>16,00  - 16,99</c:v>
                </c:pt>
                <c:pt idx="4">
                  <c:v>15,00  - 15,99</c:v>
                </c:pt>
                <c:pt idx="5">
                  <c:v>14,00  - 14,99</c:v>
                </c:pt>
                <c:pt idx="6">
                  <c:v>13,00 - 13,99</c:v>
                </c:pt>
                <c:pt idx="7">
                  <c:v>12,00 - 12,99</c:v>
                </c:pt>
                <c:pt idx="8">
                  <c:v>11,00 - 11,99</c:v>
                </c:pt>
                <c:pt idx="9">
                  <c:v>10,00 - 10,99</c:v>
                </c:pt>
                <c:pt idx="10">
                  <c:v>9,00 - 9,99</c:v>
                </c:pt>
                <c:pt idx="11">
                  <c:v>8,00 - 8,99</c:v>
                </c:pt>
                <c:pt idx="12">
                  <c:v>7,00 - 7,99</c:v>
                </c:pt>
                <c:pt idx="13">
                  <c:v>5,00 - 6,99</c:v>
                </c:pt>
                <c:pt idx="14">
                  <c:v>0,00 - 4,99</c:v>
                </c:pt>
              </c:strCache>
            </c:strRef>
          </c:cat>
          <c:val>
            <c:numRef>
              <c:f>ΠΙΝΑΚΑΣ!$H$7:$H$21</c:f>
              <c:numCache>
                <c:formatCode>0.00</c:formatCode>
                <c:ptCount val="15"/>
                <c:pt idx="0">
                  <c:v>10.813932823884841</c:v>
                </c:pt>
                <c:pt idx="1">
                  <c:v>20.925893015816598</c:v>
                </c:pt>
                <c:pt idx="2">
                  <c:v>15.541140927670162</c:v>
                </c:pt>
                <c:pt idx="3">
                  <c:v>10.947218766660743</c:v>
                </c:pt>
                <c:pt idx="4">
                  <c:v>8.2459569930691305</c:v>
                </c:pt>
                <c:pt idx="5">
                  <c:v>5.8556957526212905</c:v>
                </c:pt>
                <c:pt idx="6">
                  <c:v>4.8960369646347965</c:v>
                </c:pt>
                <c:pt idx="7">
                  <c:v>4.0341212013506311</c:v>
                </c:pt>
                <c:pt idx="8">
                  <c:v>3.2166340856584323</c:v>
                </c:pt>
                <c:pt idx="9">
                  <c:v>3.0300337657721701</c:v>
                </c:pt>
                <c:pt idx="10">
                  <c:v>2.416918429003021</c:v>
                </c:pt>
                <c:pt idx="11">
                  <c:v>2.1503465434512172</c:v>
                </c:pt>
                <c:pt idx="12">
                  <c:v>1.6527456904211837</c:v>
                </c:pt>
                <c:pt idx="13">
                  <c:v>3.1100053314377112</c:v>
                </c:pt>
                <c:pt idx="14">
                  <c:v>3.1633197085480718</c:v>
                </c:pt>
              </c:numCache>
            </c:numRef>
          </c:val>
        </c:ser>
        <c:ser>
          <c:idx val="1"/>
          <c:order val="1"/>
          <c:tx>
            <c:v>2009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l-GR"/>
              </a:p>
            </c:txPr>
            <c:showVal val="1"/>
          </c:dLbls>
          <c:cat>
            <c:strRef>
              <c:f>ΠΙΝΑΚΑΣ!$A$7:$A$21</c:f>
              <c:strCache>
                <c:ptCount val="15"/>
                <c:pt idx="0">
                  <c:v>19,00 -  20,00</c:v>
                </c:pt>
                <c:pt idx="1">
                  <c:v>18,00  -  18,99</c:v>
                </c:pt>
                <c:pt idx="2">
                  <c:v>17,00  -  17,99</c:v>
                </c:pt>
                <c:pt idx="3">
                  <c:v>16,00  - 16,99</c:v>
                </c:pt>
                <c:pt idx="4">
                  <c:v>15,00  - 15,99</c:v>
                </c:pt>
                <c:pt idx="5">
                  <c:v>14,00  - 14,99</c:v>
                </c:pt>
                <c:pt idx="6">
                  <c:v>13,00 - 13,99</c:v>
                </c:pt>
                <c:pt idx="7">
                  <c:v>12,00 - 12,99</c:v>
                </c:pt>
                <c:pt idx="8">
                  <c:v>11,00 - 11,99</c:v>
                </c:pt>
                <c:pt idx="9">
                  <c:v>10,00 - 10,99</c:v>
                </c:pt>
                <c:pt idx="10">
                  <c:v>9,00 - 9,99</c:v>
                </c:pt>
                <c:pt idx="11">
                  <c:v>8,00 - 8,99</c:v>
                </c:pt>
                <c:pt idx="12">
                  <c:v>7,00 - 7,99</c:v>
                </c:pt>
                <c:pt idx="13">
                  <c:v>5,00 - 6,99</c:v>
                </c:pt>
                <c:pt idx="14">
                  <c:v>0,00 - 4,99</c:v>
                </c:pt>
              </c:strCache>
            </c:strRef>
          </c:cat>
          <c:val>
            <c:numRef>
              <c:f>ΠΙΝΑΚΑΣ!$J$7:$J$21</c:f>
              <c:numCache>
                <c:formatCode>0.00</c:formatCode>
                <c:ptCount val="15"/>
                <c:pt idx="0">
                  <c:v>13.175009854158455</c:v>
                </c:pt>
                <c:pt idx="1">
                  <c:v>19.777296018919984</c:v>
                </c:pt>
                <c:pt idx="2">
                  <c:v>14.534883720930232</c:v>
                </c:pt>
                <c:pt idx="3">
                  <c:v>9.7260543949546712</c:v>
                </c:pt>
                <c:pt idx="4">
                  <c:v>8.4844304296413089</c:v>
                </c:pt>
                <c:pt idx="5">
                  <c:v>6.4840362633031141</c:v>
                </c:pt>
                <c:pt idx="6">
                  <c:v>5.0256208119826571</c:v>
                </c:pt>
                <c:pt idx="7">
                  <c:v>4.2668506109578246</c:v>
                </c:pt>
                <c:pt idx="8">
                  <c:v>3.6361844698462753</c:v>
                </c:pt>
                <c:pt idx="9">
                  <c:v>3.2814347654710287</c:v>
                </c:pt>
                <c:pt idx="10">
                  <c:v>2.3157272368939692</c:v>
                </c:pt>
                <c:pt idx="11">
                  <c:v>1.8624359479700434</c:v>
                </c:pt>
                <c:pt idx="12">
                  <c:v>1.8328734726054394</c:v>
                </c:pt>
                <c:pt idx="13">
                  <c:v>2.5817895151754042</c:v>
                </c:pt>
                <c:pt idx="14">
                  <c:v>3.0153724871895942</c:v>
                </c:pt>
              </c:numCache>
            </c:numRef>
          </c:val>
        </c:ser>
        <c:shape val="box"/>
        <c:axId val="85619840"/>
        <c:axId val="85621376"/>
        <c:axId val="0"/>
      </c:bar3DChart>
      <c:catAx>
        <c:axId val="85619840"/>
        <c:scaling>
          <c:orientation val="minMax"/>
        </c:scaling>
        <c:axPos val="b"/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l-GR"/>
          </a:p>
        </c:txPr>
        <c:crossAx val="85621376"/>
        <c:crosses val="autoZero"/>
        <c:auto val="1"/>
        <c:lblAlgn val="ctr"/>
        <c:lblOffset val="100"/>
        <c:tickLblSkip val="1"/>
        <c:tickMarkSkip val="1"/>
      </c:catAx>
      <c:valAx>
        <c:axId val="85621376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l-GR"/>
          </a:p>
        </c:txPr>
        <c:crossAx val="8561984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92451752354485106"/>
          <c:y val="0.18331756866366347"/>
          <c:w val="5.4581000904298738E-2"/>
          <c:h val="0.19754037876802641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l-GR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l-GR"/>
    </a:p>
  </c:txPr>
  <c:printSettings>
    <c:headerFooter alignWithMargins="0"/>
    <c:pageMargins b="1" l="0.750000000000001" r="0.750000000000001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l-GR"/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l-GR" sz="1400"/>
              <a:t>ΚΛΙΜΑΚΩΣΗ ΓΒΠ ΣΤΗ </a:t>
            </a:r>
            <a:r>
              <a:rPr lang="el-GR" sz="1400" b="1" i="0" u="none" strike="noStrike" baseline="0"/>
              <a:t>ΤΕΧΝΟΛΟΓΙΚΗ ΚΑΤΕΥΘΥΝΣΗ </a:t>
            </a:r>
          </a:p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l-GR" sz="1400" b="1" i="0" u="none" strike="noStrike" baseline="0"/>
              <a:t>ΚΥΚΛΟΣ ΤΕΧΝΟΛΟΓΙΑΣ ΚΑΙ ΠΑΡΑΓΩΓΗΣ </a:t>
            </a:r>
            <a:r>
              <a:rPr lang="el-GR" sz="1400"/>
              <a:t>(2009-2010)</a:t>
            </a:r>
          </a:p>
        </c:rich>
      </c:tx>
      <c:layout>
        <c:manualLayout>
          <c:xMode val="edge"/>
          <c:yMode val="edge"/>
          <c:x val="0.28489274134850789"/>
          <c:y val="2.8975713478853121E-2"/>
        </c:manualLayout>
      </c:layout>
      <c:spPr>
        <a:noFill/>
        <a:ln w="25400">
          <a:noFill/>
        </a:ln>
      </c:spPr>
    </c:title>
    <c:view3D>
      <c:hPercent val="50"/>
      <c:depthPercent val="100"/>
      <c:rAngAx val="1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5.0382424455320755E-2"/>
          <c:y val="0.10430133296688923"/>
          <c:w val="0.88924979163640683"/>
          <c:h val="0.79648290629260587"/>
        </c:manualLayout>
      </c:layout>
      <c:bar3DChart>
        <c:barDir val="col"/>
        <c:grouping val="clustered"/>
        <c:ser>
          <c:idx val="0"/>
          <c:order val="0"/>
          <c:tx>
            <c:v>2010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l-GR"/>
              </a:p>
            </c:txPr>
            <c:showVal val="1"/>
          </c:dLbls>
          <c:cat>
            <c:strRef>
              <c:f>ΠΙΝΑΚΑΣ!$A$7:$A$21</c:f>
              <c:strCache>
                <c:ptCount val="15"/>
                <c:pt idx="0">
                  <c:v>19,00 -  20,00</c:v>
                </c:pt>
                <c:pt idx="1">
                  <c:v>18,00  -  18,99</c:v>
                </c:pt>
                <c:pt idx="2">
                  <c:v>17,00  -  17,99</c:v>
                </c:pt>
                <c:pt idx="3">
                  <c:v>16,00  - 16,99</c:v>
                </c:pt>
                <c:pt idx="4">
                  <c:v>15,00  - 15,99</c:v>
                </c:pt>
                <c:pt idx="5">
                  <c:v>14,00  - 14,99</c:v>
                </c:pt>
                <c:pt idx="6">
                  <c:v>13,00 - 13,99</c:v>
                </c:pt>
                <c:pt idx="7">
                  <c:v>12,00 - 12,99</c:v>
                </c:pt>
                <c:pt idx="8">
                  <c:v>11,00 - 11,99</c:v>
                </c:pt>
                <c:pt idx="9">
                  <c:v>10,00 - 10,99</c:v>
                </c:pt>
                <c:pt idx="10">
                  <c:v>9,00 - 9,99</c:v>
                </c:pt>
                <c:pt idx="11">
                  <c:v>8,00 - 8,99</c:v>
                </c:pt>
                <c:pt idx="12">
                  <c:v>7,00 - 7,99</c:v>
                </c:pt>
                <c:pt idx="13">
                  <c:v>5,00 - 6,99</c:v>
                </c:pt>
                <c:pt idx="14">
                  <c:v>0,00 - 4,99</c:v>
                </c:pt>
              </c:strCache>
            </c:strRef>
          </c:cat>
          <c:val>
            <c:numRef>
              <c:f>ΠΙΝΑΚΑΣ!$M$7:$M$21</c:f>
              <c:numCache>
                <c:formatCode>0.00</c:formatCode>
                <c:ptCount val="15"/>
                <c:pt idx="0">
                  <c:v>11.028315946348734</c:v>
                </c:pt>
                <c:pt idx="1">
                  <c:v>17.287630402384501</c:v>
                </c:pt>
                <c:pt idx="2">
                  <c:v>14.605067064083457</c:v>
                </c:pt>
                <c:pt idx="3">
                  <c:v>11.177347242921014</c:v>
                </c:pt>
                <c:pt idx="4">
                  <c:v>7.3025335320417284</c:v>
                </c:pt>
                <c:pt idx="5">
                  <c:v>6.1102831594634877</c:v>
                </c:pt>
                <c:pt idx="6">
                  <c:v>4.918032786885246</c:v>
                </c:pt>
                <c:pt idx="7">
                  <c:v>5.0670640834575265</c:v>
                </c:pt>
                <c:pt idx="8">
                  <c:v>3.278688524590164</c:v>
                </c:pt>
                <c:pt idx="9">
                  <c:v>3.8748137108792848</c:v>
                </c:pt>
                <c:pt idx="10">
                  <c:v>4.7690014903129656</c:v>
                </c:pt>
                <c:pt idx="11">
                  <c:v>3.1296572280178836</c:v>
                </c:pt>
                <c:pt idx="12">
                  <c:v>2.0864381520119224</c:v>
                </c:pt>
                <c:pt idx="13">
                  <c:v>2.3845007451564828</c:v>
                </c:pt>
                <c:pt idx="14">
                  <c:v>2.9806259314456036</c:v>
                </c:pt>
              </c:numCache>
            </c:numRef>
          </c:val>
        </c:ser>
        <c:ser>
          <c:idx val="1"/>
          <c:order val="1"/>
          <c:tx>
            <c:v>2009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l-GR"/>
              </a:p>
            </c:txPr>
            <c:showVal val="1"/>
          </c:dLbls>
          <c:cat>
            <c:strRef>
              <c:f>ΠΙΝΑΚΑΣ!$A$7:$A$21</c:f>
              <c:strCache>
                <c:ptCount val="15"/>
                <c:pt idx="0">
                  <c:v>19,00 -  20,00</c:v>
                </c:pt>
                <c:pt idx="1">
                  <c:v>18,00  -  18,99</c:v>
                </c:pt>
                <c:pt idx="2">
                  <c:v>17,00  -  17,99</c:v>
                </c:pt>
                <c:pt idx="3">
                  <c:v>16,00  - 16,99</c:v>
                </c:pt>
                <c:pt idx="4">
                  <c:v>15,00  - 15,99</c:v>
                </c:pt>
                <c:pt idx="5">
                  <c:v>14,00  - 14,99</c:v>
                </c:pt>
                <c:pt idx="6">
                  <c:v>13,00 - 13,99</c:v>
                </c:pt>
                <c:pt idx="7">
                  <c:v>12,00 - 12,99</c:v>
                </c:pt>
                <c:pt idx="8">
                  <c:v>11,00 - 11,99</c:v>
                </c:pt>
                <c:pt idx="9">
                  <c:v>10,00 - 10,99</c:v>
                </c:pt>
                <c:pt idx="10">
                  <c:v>9,00 - 9,99</c:v>
                </c:pt>
                <c:pt idx="11">
                  <c:v>8,00 - 8,99</c:v>
                </c:pt>
                <c:pt idx="12">
                  <c:v>7,00 - 7,99</c:v>
                </c:pt>
                <c:pt idx="13">
                  <c:v>5,00 - 6,99</c:v>
                </c:pt>
                <c:pt idx="14">
                  <c:v>0,00 - 4,99</c:v>
                </c:pt>
              </c:strCache>
            </c:strRef>
          </c:cat>
          <c:val>
            <c:numRef>
              <c:f>ΠΙΝΑΚΑΣ!$O$7:$O$21</c:f>
              <c:numCache>
                <c:formatCode>0.00</c:formatCode>
                <c:ptCount val="15"/>
                <c:pt idx="0">
                  <c:v>11.015490533562822</c:v>
                </c:pt>
                <c:pt idx="1">
                  <c:v>16.695352839931154</c:v>
                </c:pt>
                <c:pt idx="2">
                  <c:v>11.359724612736661</c:v>
                </c:pt>
                <c:pt idx="3">
                  <c:v>9.6385542168674707</c:v>
                </c:pt>
                <c:pt idx="4">
                  <c:v>7.9173838209982792</c:v>
                </c:pt>
                <c:pt idx="5">
                  <c:v>6.024096385542169</c:v>
                </c:pt>
                <c:pt idx="6">
                  <c:v>4.9913941480206541</c:v>
                </c:pt>
                <c:pt idx="7">
                  <c:v>4.4750430292598971</c:v>
                </c:pt>
                <c:pt idx="8">
                  <c:v>4.3029259896729775</c:v>
                </c:pt>
                <c:pt idx="9">
                  <c:v>4.6471600688468158</c:v>
                </c:pt>
                <c:pt idx="10">
                  <c:v>3.9586919104991396</c:v>
                </c:pt>
                <c:pt idx="11">
                  <c:v>3.270223752151463</c:v>
                </c:pt>
                <c:pt idx="12">
                  <c:v>2.4096385542168677</c:v>
                </c:pt>
                <c:pt idx="13">
                  <c:v>4.4750430292598971</c:v>
                </c:pt>
                <c:pt idx="14">
                  <c:v>4.8192771084337354</c:v>
                </c:pt>
              </c:numCache>
            </c:numRef>
          </c:val>
        </c:ser>
        <c:shape val="box"/>
        <c:axId val="63988096"/>
        <c:axId val="63989632"/>
        <c:axId val="0"/>
      </c:bar3DChart>
      <c:catAx>
        <c:axId val="63988096"/>
        <c:scaling>
          <c:orientation val="minMax"/>
        </c:scaling>
        <c:axPos val="b"/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l-GR"/>
          </a:p>
        </c:txPr>
        <c:crossAx val="63989632"/>
        <c:crosses val="autoZero"/>
        <c:auto val="1"/>
        <c:lblAlgn val="ctr"/>
        <c:lblOffset val="100"/>
        <c:tickLblSkip val="1"/>
        <c:tickMarkSkip val="1"/>
      </c:catAx>
      <c:valAx>
        <c:axId val="63989632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l-GR"/>
          </a:p>
        </c:txPr>
        <c:crossAx val="639880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92451752354485106"/>
          <c:y val="0.18331755207814215"/>
          <c:w val="5.4581000904298738E-2"/>
          <c:h val="0.19754044984883218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l-GR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l-GR"/>
    </a:p>
  </c:txPr>
  <c:printSettings>
    <c:headerFooter alignWithMargins="0"/>
    <c:pageMargins b="1" l="0.75000000000000122" r="0.75000000000000122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l-GR"/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l-GR" sz="1400"/>
              <a:t>ΚΛΙΜΑΚΩΣΗ ΓΒΠ ΣΤΗ </a:t>
            </a:r>
            <a:r>
              <a:rPr lang="el-GR" sz="1400" b="1" i="0" u="none" strike="noStrike" baseline="0"/>
              <a:t>ΤΕΧΝΟΛΟΓΙΚΗ ΚΑΤΕΥΘΥΝΣΗ </a:t>
            </a:r>
          </a:p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l-GR" sz="1400" b="1" i="0" u="none" strike="noStrike" baseline="0"/>
              <a:t>ΚΥΚΛΟΣ ΠΛΗΡΟΦΟΡΙΚΗΣ ΚΑΙ ΥΠΗΡΕΣΙΩΝ </a:t>
            </a:r>
            <a:r>
              <a:rPr lang="el-GR" sz="1400"/>
              <a:t>(2009-2010)</a:t>
            </a:r>
          </a:p>
        </c:rich>
      </c:tx>
      <c:layout>
        <c:manualLayout>
          <c:xMode val="edge"/>
          <c:yMode val="edge"/>
          <c:x val="0.28489274134850789"/>
          <c:y val="2.8975713478853121E-2"/>
        </c:manualLayout>
      </c:layout>
      <c:spPr>
        <a:noFill/>
        <a:ln w="25400">
          <a:noFill/>
        </a:ln>
      </c:spPr>
    </c:title>
    <c:view3D>
      <c:hPercent val="50"/>
      <c:depthPercent val="100"/>
      <c:rAngAx val="1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5.0382424455320818E-2"/>
          <c:y val="0.10430133296688927"/>
          <c:w val="0.88924979163640683"/>
          <c:h val="0.79648290629260565"/>
        </c:manualLayout>
      </c:layout>
      <c:bar3DChart>
        <c:barDir val="col"/>
        <c:grouping val="clustered"/>
        <c:ser>
          <c:idx val="0"/>
          <c:order val="0"/>
          <c:tx>
            <c:v>2010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l-GR"/>
              </a:p>
            </c:txPr>
            <c:showVal val="1"/>
          </c:dLbls>
          <c:cat>
            <c:strRef>
              <c:f>ΠΙΝΑΚΑΣ!$A$7:$A$21</c:f>
              <c:strCache>
                <c:ptCount val="15"/>
                <c:pt idx="0">
                  <c:v>19,00 -  20,00</c:v>
                </c:pt>
                <c:pt idx="1">
                  <c:v>18,00  -  18,99</c:v>
                </c:pt>
                <c:pt idx="2">
                  <c:v>17,00  -  17,99</c:v>
                </c:pt>
                <c:pt idx="3">
                  <c:v>16,00  - 16,99</c:v>
                </c:pt>
                <c:pt idx="4">
                  <c:v>15,00  - 15,99</c:v>
                </c:pt>
                <c:pt idx="5">
                  <c:v>14,00  - 14,99</c:v>
                </c:pt>
                <c:pt idx="6">
                  <c:v>13,00 - 13,99</c:v>
                </c:pt>
                <c:pt idx="7">
                  <c:v>12,00 - 12,99</c:v>
                </c:pt>
                <c:pt idx="8">
                  <c:v>11,00 - 11,99</c:v>
                </c:pt>
                <c:pt idx="9">
                  <c:v>10,00 - 10,99</c:v>
                </c:pt>
                <c:pt idx="10">
                  <c:v>9,00 - 9,99</c:v>
                </c:pt>
                <c:pt idx="11">
                  <c:v>8,00 - 8,99</c:v>
                </c:pt>
                <c:pt idx="12">
                  <c:v>7,00 - 7,99</c:v>
                </c:pt>
                <c:pt idx="13">
                  <c:v>5,00 - 6,99</c:v>
                </c:pt>
                <c:pt idx="14">
                  <c:v>0,00 - 4,99</c:v>
                </c:pt>
              </c:strCache>
            </c:strRef>
          </c:cat>
          <c:val>
            <c:numRef>
              <c:f>ΠΙΝΑΚΑΣ!$R$7:$R$21</c:f>
              <c:numCache>
                <c:formatCode>0.00</c:formatCode>
                <c:ptCount val="15"/>
                <c:pt idx="0">
                  <c:v>2.1469489414694896</c:v>
                </c:pt>
                <c:pt idx="1">
                  <c:v>6.5305105853051062</c:v>
                </c:pt>
                <c:pt idx="2">
                  <c:v>6.9937733499377339</c:v>
                </c:pt>
                <c:pt idx="3">
                  <c:v>6.8343711083437109</c:v>
                </c:pt>
                <c:pt idx="4">
                  <c:v>6.5927770859277706</c:v>
                </c:pt>
                <c:pt idx="5">
                  <c:v>6.2714819427148196</c:v>
                </c:pt>
                <c:pt idx="6">
                  <c:v>6.1394769613947693</c:v>
                </c:pt>
                <c:pt idx="7">
                  <c:v>6.0797011207970115</c:v>
                </c:pt>
                <c:pt idx="8">
                  <c:v>6.1270236612702362</c:v>
                </c:pt>
                <c:pt idx="9">
                  <c:v>6.0298879202988793</c:v>
                </c:pt>
                <c:pt idx="10">
                  <c:v>5.6114570361145706</c:v>
                </c:pt>
                <c:pt idx="11">
                  <c:v>5.6039850560398508</c:v>
                </c:pt>
                <c:pt idx="12">
                  <c:v>5.12826899128269</c:v>
                </c:pt>
                <c:pt idx="13">
                  <c:v>11.046077210460773</c:v>
                </c:pt>
                <c:pt idx="14">
                  <c:v>12.864259028642591</c:v>
                </c:pt>
              </c:numCache>
            </c:numRef>
          </c:val>
        </c:ser>
        <c:ser>
          <c:idx val="1"/>
          <c:order val="1"/>
          <c:tx>
            <c:v>2009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l-GR"/>
              </a:p>
            </c:txPr>
            <c:showVal val="1"/>
          </c:dLbls>
          <c:cat>
            <c:strRef>
              <c:f>ΠΙΝΑΚΑΣ!$A$7:$A$21</c:f>
              <c:strCache>
                <c:ptCount val="15"/>
                <c:pt idx="0">
                  <c:v>19,00 -  20,00</c:v>
                </c:pt>
                <c:pt idx="1">
                  <c:v>18,00  -  18,99</c:v>
                </c:pt>
                <c:pt idx="2">
                  <c:v>17,00  -  17,99</c:v>
                </c:pt>
                <c:pt idx="3">
                  <c:v>16,00  - 16,99</c:v>
                </c:pt>
                <c:pt idx="4">
                  <c:v>15,00  - 15,99</c:v>
                </c:pt>
                <c:pt idx="5">
                  <c:v>14,00  - 14,99</c:v>
                </c:pt>
                <c:pt idx="6">
                  <c:v>13,00 - 13,99</c:v>
                </c:pt>
                <c:pt idx="7">
                  <c:v>12,00 - 12,99</c:v>
                </c:pt>
                <c:pt idx="8">
                  <c:v>11,00 - 11,99</c:v>
                </c:pt>
                <c:pt idx="9">
                  <c:v>10,00 - 10,99</c:v>
                </c:pt>
                <c:pt idx="10">
                  <c:v>9,00 - 9,99</c:v>
                </c:pt>
                <c:pt idx="11">
                  <c:v>8,00 - 8,99</c:v>
                </c:pt>
                <c:pt idx="12">
                  <c:v>7,00 - 7,99</c:v>
                </c:pt>
                <c:pt idx="13">
                  <c:v>5,00 - 6,99</c:v>
                </c:pt>
                <c:pt idx="14">
                  <c:v>0,00 - 4,99</c:v>
                </c:pt>
              </c:strCache>
            </c:strRef>
          </c:cat>
          <c:val>
            <c:numRef>
              <c:f>ΠΙΝΑΚΑΣ!$T$7:$T$21</c:f>
              <c:numCache>
                <c:formatCode>0.00</c:formatCode>
                <c:ptCount val="15"/>
                <c:pt idx="0">
                  <c:v>2.8861033735685546</c:v>
                </c:pt>
                <c:pt idx="1">
                  <c:v>6.8554627050448778</c:v>
                </c:pt>
                <c:pt idx="2">
                  <c:v>6.932838130609718</c:v>
                </c:pt>
                <c:pt idx="3">
                  <c:v>6.6542865985762925</c:v>
                </c:pt>
                <c:pt idx="4">
                  <c:v>6.5743319921592906</c:v>
                </c:pt>
                <c:pt idx="5">
                  <c:v>6.762612194367069</c:v>
                </c:pt>
                <c:pt idx="6">
                  <c:v>6.5227483751160635</c:v>
                </c:pt>
                <c:pt idx="7">
                  <c:v>6.4066852367688023</c:v>
                </c:pt>
                <c:pt idx="8">
                  <c:v>6.3422057154647682</c:v>
                </c:pt>
                <c:pt idx="9">
                  <c:v>6.0327040132054064</c:v>
                </c:pt>
                <c:pt idx="10">
                  <c:v>5.8315279067368202</c:v>
                </c:pt>
                <c:pt idx="11">
                  <c:v>5.3311668214175176</c:v>
                </c:pt>
                <c:pt idx="12">
                  <c:v>5.413700608686681</c:v>
                </c:pt>
                <c:pt idx="13">
                  <c:v>12.091199834932425</c:v>
                </c:pt>
                <c:pt idx="14">
                  <c:v>9.3624264933457138</c:v>
                </c:pt>
              </c:numCache>
            </c:numRef>
          </c:val>
        </c:ser>
        <c:shape val="box"/>
        <c:axId val="90639744"/>
        <c:axId val="90641536"/>
        <c:axId val="0"/>
      </c:bar3DChart>
      <c:catAx>
        <c:axId val="90639744"/>
        <c:scaling>
          <c:orientation val="minMax"/>
        </c:scaling>
        <c:axPos val="b"/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l-GR"/>
          </a:p>
        </c:txPr>
        <c:crossAx val="90641536"/>
        <c:crosses val="autoZero"/>
        <c:auto val="1"/>
        <c:lblAlgn val="ctr"/>
        <c:lblOffset val="100"/>
        <c:tickLblSkip val="1"/>
        <c:tickMarkSkip val="1"/>
      </c:catAx>
      <c:valAx>
        <c:axId val="90641536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l-GR"/>
          </a:p>
        </c:txPr>
        <c:crossAx val="9063974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92451752354485106"/>
          <c:y val="0.18331755207814215"/>
          <c:w val="5.4581000904298738E-2"/>
          <c:h val="0.19754044984883218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l-GR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l-GR"/>
    </a:p>
  </c:txPr>
  <c:printSettings>
    <c:headerFooter alignWithMargins="0"/>
    <c:pageMargins b="1" l="0.75000000000000144" r="0.75000000000000144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l-GR"/>
  <c:chart>
    <c:title>
      <c:tx>
        <c:rich>
          <a:bodyPr/>
          <a:lstStyle/>
          <a:p>
            <a:pPr>
              <a:defRPr/>
            </a:pPr>
            <a:r>
              <a:rPr lang="el-GR"/>
              <a:t>ΘΕΩΡΗΤΙΚΗ ΚΑΤΕΥΘΥΝΣΗ - 2010</a:t>
            </a:r>
          </a:p>
        </c:rich>
      </c:tx>
      <c:layout/>
      <c:spPr>
        <a:noFill/>
        <a:ln w="25400">
          <a:noFill/>
        </a:ln>
      </c:spPr>
    </c:title>
    <c:view3D>
      <c:rotX val="30"/>
      <c:perspective val="30"/>
    </c:view3D>
    <c:plotArea>
      <c:layout>
        <c:manualLayout>
          <c:layoutTarget val="inner"/>
          <c:xMode val="edge"/>
          <c:yMode val="edge"/>
          <c:x val="6.6522112222523702E-2"/>
          <c:y val="0.25219971442910999"/>
          <c:w val="0.69269764683888801"/>
          <c:h val="0.58455592724266581"/>
        </c:manualLayout>
      </c:layout>
      <c:pie3DChart>
        <c:varyColors val="1"/>
        <c:ser>
          <c:idx val="0"/>
          <c:order val="0"/>
          <c:tx>
            <c:v>ΘΕΩΡΗΤΙΚΗ ΚΑΤΕΥΘΥΝΣΗ</c:v>
          </c:tx>
          <c:dPt>
            <c:idx val="0"/>
          </c:dPt>
          <c:dPt>
            <c:idx val="1"/>
          </c:dPt>
          <c:dPt>
            <c:idx val="2"/>
          </c:dPt>
          <c:dPt>
            <c:idx val="3"/>
          </c:dPt>
          <c:dPt>
            <c:idx val="4"/>
          </c:dPt>
          <c:dPt>
            <c:idx val="5"/>
          </c:dPt>
          <c:dPt>
            <c:idx val="6"/>
          </c:dPt>
          <c:dPt>
            <c:idx val="7"/>
          </c:dPt>
          <c:dPt>
            <c:idx val="8"/>
          </c:dPt>
          <c:dPt>
            <c:idx val="9"/>
          </c:dPt>
          <c:dPt>
            <c:idx val="10"/>
          </c:dPt>
          <c:dPt>
            <c:idx val="11"/>
          </c:dPt>
          <c:dPt>
            <c:idx val="12"/>
          </c:dPt>
          <c:dPt>
            <c:idx val="13"/>
          </c:dPt>
          <c:dPt>
            <c:idx val="14"/>
          </c:dPt>
          <c:dLbls>
            <c:numFmt formatCode="0%" sourceLinked="0"/>
            <c:spPr>
              <a:noFill/>
              <a:ln w="25400">
                <a:noFill/>
              </a:ln>
            </c:spPr>
            <c:showLegendKey val="1"/>
            <c:showCatName val="1"/>
            <c:showPercent val="1"/>
          </c:dLbls>
          <c:cat>
            <c:strRef>
              <c:f>ΠΙΝΑΚΑΣ!$A$7:$A$21</c:f>
              <c:strCache>
                <c:ptCount val="15"/>
                <c:pt idx="0">
                  <c:v>19,00 -  20,00</c:v>
                </c:pt>
                <c:pt idx="1">
                  <c:v>18,00  -  18,99</c:v>
                </c:pt>
                <c:pt idx="2">
                  <c:v>17,00  -  17,99</c:v>
                </c:pt>
                <c:pt idx="3">
                  <c:v>16,00  - 16,99</c:v>
                </c:pt>
                <c:pt idx="4">
                  <c:v>15,00  - 15,99</c:v>
                </c:pt>
                <c:pt idx="5">
                  <c:v>14,00  - 14,99</c:v>
                </c:pt>
                <c:pt idx="6">
                  <c:v>13,00 - 13,99</c:v>
                </c:pt>
                <c:pt idx="7">
                  <c:v>12,00 - 12,99</c:v>
                </c:pt>
                <c:pt idx="8">
                  <c:v>11,00 - 11,99</c:v>
                </c:pt>
                <c:pt idx="9">
                  <c:v>10,00 - 10,99</c:v>
                </c:pt>
                <c:pt idx="10">
                  <c:v>9,00 - 9,99</c:v>
                </c:pt>
                <c:pt idx="11">
                  <c:v>8,00 - 8,99</c:v>
                </c:pt>
                <c:pt idx="12">
                  <c:v>7,00 - 7,99</c:v>
                </c:pt>
                <c:pt idx="13">
                  <c:v>5,00 - 6,99</c:v>
                </c:pt>
                <c:pt idx="14">
                  <c:v>0,00 - 4,99</c:v>
                </c:pt>
              </c:strCache>
            </c:strRef>
          </c:cat>
          <c:val>
            <c:numRef>
              <c:f>ΠΙΝΑΚΑΣ!$C$7:$C$21</c:f>
              <c:numCache>
                <c:formatCode>0.00</c:formatCode>
                <c:ptCount val="15"/>
                <c:pt idx="0">
                  <c:v>1.5159546273719919</c:v>
                </c:pt>
                <c:pt idx="1">
                  <c:v>7.2961942118096044</c:v>
                </c:pt>
                <c:pt idx="2">
                  <c:v>8.1919855825294174</c:v>
                </c:pt>
                <c:pt idx="3">
                  <c:v>7.8288985476518604</c:v>
                </c:pt>
                <c:pt idx="4">
                  <c:v>7.1981342096893881</c:v>
                </c:pt>
                <c:pt idx="5">
                  <c:v>6.9834623131559423</c:v>
                </c:pt>
                <c:pt idx="6">
                  <c:v>6.79529311989823</c:v>
                </c:pt>
                <c:pt idx="7">
                  <c:v>6.877451500053005</c:v>
                </c:pt>
                <c:pt idx="8">
                  <c:v>6.5011131135375813</c:v>
                </c:pt>
                <c:pt idx="9">
                  <c:v>6.0161136435916465</c:v>
                </c:pt>
                <c:pt idx="10">
                  <c:v>5.5390649846284319</c:v>
                </c:pt>
                <c:pt idx="11">
                  <c:v>5.1865790310611679</c:v>
                </c:pt>
                <c:pt idx="12">
                  <c:v>4.8870984840453726</c:v>
                </c:pt>
                <c:pt idx="13">
                  <c:v>9.050673168663204</c:v>
                </c:pt>
                <c:pt idx="14">
                  <c:v>10.131983462313157</c:v>
                </c:pt>
              </c:numCache>
            </c:numRef>
          </c:val>
        </c:ser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3586475932932625"/>
          <c:y val="0.26197499960392273"/>
          <c:w val="0.14316710411198597"/>
          <c:h val="0.56500557148666264"/>
        </c:manualLayout>
      </c:layout>
    </c:legend>
    <c:plotVisOnly val="1"/>
    <c:dispBlanksAs val="zero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l-GR"/>
  <c:chart>
    <c:title>
      <c:layout/>
      <c:spPr>
        <a:noFill/>
        <a:ln w="25400">
          <a:noFill/>
        </a:ln>
      </c:spPr>
    </c:title>
    <c:view3D>
      <c:rotX val="30"/>
      <c:perspective val="30"/>
    </c:view3D>
    <c:plotArea>
      <c:layout>
        <c:manualLayout>
          <c:layoutTarget val="inner"/>
          <c:xMode val="edge"/>
          <c:yMode val="edge"/>
          <c:x val="6.5193885668062251E-2"/>
          <c:y val="0.24493927125506074"/>
          <c:w val="0.68815768205176819"/>
          <c:h val="0.60121457489878538"/>
        </c:manualLayout>
      </c:layout>
      <c:pie3DChart>
        <c:varyColors val="1"/>
        <c:ser>
          <c:idx val="0"/>
          <c:order val="0"/>
          <c:tx>
            <c:v>ΘΕΤΙΚΗ ΚΑΤΕΥΘΥΝΣΗ - 2010</c:v>
          </c:tx>
          <c:dPt>
            <c:idx val="0"/>
          </c:dPt>
          <c:dPt>
            <c:idx val="1"/>
          </c:dPt>
          <c:dPt>
            <c:idx val="2"/>
          </c:dPt>
          <c:dPt>
            <c:idx val="3"/>
          </c:dPt>
          <c:dPt>
            <c:idx val="4"/>
          </c:dPt>
          <c:dPt>
            <c:idx val="5"/>
          </c:dPt>
          <c:dPt>
            <c:idx val="6"/>
          </c:dPt>
          <c:dPt>
            <c:idx val="7"/>
          </c:dPt>
          <c:dPt>
            <c:idx val="8"/>
          </c:dPt>
          <c:dPt>
            <c:idx val="9"/>
          </c:dPt>
          <c:dPt>
            <c:idx val="10"/>
          </c:dPt>
          <c:dPt>
            <c:idx val="11"/>
          </c:dPt>
          <c:dPt>
            <c:idx val="12"/>
          </c:dPt>
          <c:dPt>
            <c:idx val="13"/>
          </c:dPt>
          <c:dPt>
            <c:idx val="14"/>
          </c:dPt>
          <c:dLbls>
            <c:numFmt formatCode="0%" sourceLinked="0"/>
            <c:spPr>
              <a:noFill/>
              <a:ln w="25400">
                <a:noFill/>
              </a:ln>
            </c:spPr>
            <c:showCatName val="1"/>
            <c:showPercent val="1"/>
          </c:dLbls>
          <c:cat>
            <c:strRef>
              <c:f>ΠΙΝΑΚΑΣ!$A$7:$A$21</c:f>
              <c:strCache>
                <c:ptCount val="15"/>
                <c:pt idx="0">
                  <c:v>19,00 -  20,00</c:v>
                </c:pt>
                <c:pt idx="1">
                  <c:v>18,00  -  18,99</c:v>
                </c:pt>
                <c:pt idx="2">
                  <c:v>17,00  -  17,99</c:v>
                </c:pt>
                <c:pt idx="3">
                  <c:v>16,00  - 16,99</c:v>
                </c:pt>
                <c:pt idx="4">
                  <c:v>15,00  - 15,99</c:v>
                </c:pt>
                <c:pt idx="5">
                  <c:v>14,00  - 14,99</c:v>
                </c:pt>
                <c:pt idx="6">
                  <c:v>13,00 - 13,99</c:v>
                </c:pt>
                <c:pt idx="7">
                  <c:v>12,00 - 12,99</c:v>
                </c:pt>
                <c:pt idx="8">
                  <c:v>11,00 - 11,99</c:v>
                </c:pt>
                <c:pt idx="9">
                  <c:v>10,00 - 10,99</c:v>
                </c:pt>
                <c:pt idx="10">
                  <c:v>9,00 - 9,99</c:v>
                </c:pt>
                <c:pt idx="11">
                  <c:v>8,00 - 8,99</c:v>
                </c:pt>
                <c:pt idx="12">
                  <c:v>7,00 - 7,99</c:v>
                </c:pt>
                <c:pt idx="13">
                  <c:v>5,00 - 6,99</c:v>
                </c:pt>
                <c:pt idx="14">
                  <c:v>0,00 - 4,99</c:v>
                </c:pt>
              </c:strCache>
            </c:strRef>
          </c:cat>
          <c:val>
            <c:numRef>
              <c:f>ΠΙΝΑΚΑΣ!$H$7:$H$21</c:f>
              <c:numCache>
                <c:formatCode>0.00</c:formatCode>
                <c:ptCount val="15"/>
                <c:pt idx="0">
                  <c:v>10.813932823884841</c:v>
                </c:pt>
                <c:pt idx="1">
                  <c:v>20.925893015816598</c:v>
                </c:pt>
                <c:pt idx="2">
                  <c:v>15.541140927670162</c:v>
                </c:pt>
                <c:pt idx="3">
                  <c:v>10.947218766660743</c:v>
                </c:pt>
                <c:pt idx="4">
                  <c:v>8.2459569930691305</c:v>
                </c:pt>
                <c:pt idx="5">
                  <c:v>5.8556957526212905</c:v>
                </c:pt>
                <c:pt idx="6">
                  <c:v>4.8960369646347965</c:v>
                </c:pt>
                <c:pt idx="7">
                  <c:v>4.0341212013506311</c:v>
                </c:pt>
                <c:pt idx="8">
                  <c:v>3.2166340856584323</c:v>
                </c:pt>
                <c:pt idx="9">
                  <c:v>3.0300337657721701</c:v>
                </c:pt>
                <c:pt idx="10">
                  <c:v>2.416918429003021</c:v>
                </c:pt>
                <c:pt idx="11">
                  <c:v>2.1503465434512172</c:v>
                </c:pt>
                <c:pt idx="12">
                  <c:v>1.6527456904211837</c:v>
                </c:pt>
                <c:pt idx="13">
                  <c:v>3.1100053314377112</c:v>
                </c:pt>
                <c:pt idx="14">
                  <c:v>3.1633197085480718</c:v>
                </c:pt>
              </c:numCache>
            </c:numRef>
          </c:val>
        </c:ser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3158420948826484"/>
          <c:y val="0.24898788486512252"/>
          <c:w val="0.14342648642908074"/>
          <c:h val="0.58502019189146237"/>
        </c:manualLayout>
      </c:layout>
    </c:legend>
    <c:plotVisOnly val="1"/>
    <c:dispBlanksAs val="zero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l-GR"/>
  <c:chart>
    <c:title>
      <c:tx>
        <c:rich>
          <a:bodyPr/>
          <a:lstStyle/>
          <a:p>
            <a:pPr>
              <a:defRPr/>
            </a:pPr>
            <a:r>
              <a:rPr lang="el-GR"/>
              <a:t>ΤΕΧΝΟΛΟΓΙΚΗ ΚΑΤΕΥΘΥΝΣΗ</a:t>
            </a:r>
            <a:r>
              <a:rPr lang="en-US"/>
              <a:t/>
            </a:r>
            <a:br>
              <a:rPr lang="en-US"/>
            </a:br>
            <a:r>
              <a:rPr lang="el-GR"/>
              <a:t>
</a:t>
            </a:r>
            <a:r>
              <a:rPr lang="el-GR" baseline="0"/>
              <a:t>
ΚΥΚΛΟΣ ΤΕΧΝΟΛΟΓΙΑΣ ΚΑΙ Π</a:t>
            </a:r>
            <a:r>
              <a:rPr lang="el-GR"/>
              <a:t>ΑΡΑΓΩΓΗ</a:t>
            </a:r>
          </a:p>
        </c:rich>
      </c:tx>
      <c:layout/>
      <c:spPr>
        <a:noFill/>
        <a:ln w="25400">
          <a:noFill/>
        </a:ln>
      </c:spPr>
    </c:title>
    <c:view3D>
      <c:rotX val="30"/>
      <c:perspective val="30"/>
    </c:view3D>
    <c:plotArea>
      <c:layout>
        <c:manualLayout>
          <c:layoutTarget val="inner"/>
          <c:xMode val="edge"/>
          <c:yMode val="edge"/>
          <c:x val="6.6522112222523702E-2"/>
          <c:y val="0.24664405982928811"/>
          <c:w val="0.69269764683888801"/>
          <c:h val="0.59473043458836405"/>
        </c:manualLayout>
      </c:layout>
      <c:pie3DChart>
        <c:varyColors val="1"/>
        <c:ser>
          <c:idx val="0"/>
          <c:order val="0"/>
          <c:tx>
            <c:v>ΤΕΧΝΟΛΟΓΙΚΗ ΚΑΤΕΥΘΥΝΣΗ - 2010</c:v>
          </c:tx>
          <c:dPt>
            <c:idx val="0"/>
          </c:dPt>
          <c:dPt>
            <c:idx val="1"/>
          </c:dPt>
          <c:dPt>
            <c:idx val="2"/>
          </c:dPt>
          <c:dPt>
            <c:idx val="3"/>
          </c:dPt>
          <c:dPt>
            <c:idx val="4"/>
          </c:dPt>
          <c:dPt>
            <c:idx val="5"/>
          </c:dPt>
          <c:dPt>
            <c:idx val="6"/>
          </c:dPt>
          <c:dPt>
            <c:idx val="7"/>
          </c:dPt>
          <c:dPt>
            <c:idx val="8"/>
          </c:dPt>
          <c:dPt>
            <c:idx val="9"/>
          </c:dPt>
          <c:dPt>
            <c:idx val="10"/>
          </c:dPt>
          <c:dPt>
            <c:idx val="11"/>
          </c:dPt>
          <c:dPt>
            <c:idx val="12"/>
          </c:dPt>
          <c:dPt>
            <c:idx val="13"/>
          </c:dPt>
          <c:dPt>
            <c:idx val="14"/>
          </c:dPt>
          <c:dLbls>
            <c:numFmt formatCode="0%" sourceLinked="0"/>
            <c:spPr>
              <a:noFill/>
              <a:ln w="25400">
                <a:noFill/>
              </a:ln>
            </c:spPr>
            <c:showCatName val="1"/>
            <c:showPercent val="1"/>
            <c:showLeaderLines val="1"/>
          </c:dLbls>
          <c:cat>
            <c:strRef>
              <c:f>ΠΙΝΑΚΑΣ!$A$7:$A$21</c:f>
              <c:strCache>
                <c:ptCount val="15"/>
                <c:pt idx="0">
                  <c:v>19,00 -  20,00</c:v>
                </c:pt>
                <c:pt idx="1">
                  <c:v>18,00  -  18,99</c:v>
                </c:pt>
                <c:pt idx="2">
                  <c:v>17,00  -  17,99</c:v>
                </c:pt>
                <c:pt idx="3">
                  <c:v>16,00  - 16,99</c:v>
                </c:pt>
                <c:pt idx="4">
                  <c:v>15,00  - 15,99</c:v>
                </c:pt>
                <c:pt idx="5">
                  <c:v>14,00  - 14,99</c:v>
                </c:pt>
                <c:pt idx="6">
                  <c:v>13,00 - 13,99</c:v>
                </c:pt>
                <c:pt idx="7">
                  <c:v>12,00 - 12,99</c:v>
                </c:pt>
                <c:pt idx="8">
                  <c:v>11,00 - 11,99</c:v>
                </c:pt>
                <c:pt idx="9">
                  <c:v>10,00 - 10,99</c:v>
                </c:pt>
                <c:pt idx="10">
                  <c:v>9,00 - 9,99</c:v>
                </c:pt>
                <c:pt idx="11">
                  <c:v>8,00 - 8,99</c:v>
                </c:pt>
                <c:pt idx="12">
                  <c:v>7,00 - 7,99</c:v>
                </c:pt>
                <c:pt idx="13">
                  <c:v>5,00 - 6,99</c:v>
                </c:pt>
                <c:pt idx="14">
                  <c:v>0,00 - 4,99</c:v>
                </c:pt>
              </c:strCache>
            </c:strRef>
          </c:cat>
          <c:val>
            <c:numRef>
              <c:f>ΠΙΝΑΚΑΣ!$M$7:$M$21</c:f>
              <c:numCache>
                <c:formatCode>0.00</c:formatCode>
                <c:ptCount val="15"/>
                <c:pt idx="0">
                  <c:v>11.028315946348734</c:v>
                </c:pt>
                <c:pt idx="1">
                  <c:v>17.287630402384501</c:v>
                </c:pt>
                <c:pt idx="2">
                  <c:v>14.605067064083457</c:v>
                </c:pt>
                <c:pt idx="3">
                  <c:v>11.177347242921014</c:v>
                </c:pt>
                <c:pt idx="4">
                  <c:v>7.3025335320417284</c:v>
                </c:pt>
                <c:pt idx="5">
                  <c:v>6.1102831594634877</c:v>
                </c:pt>
                <c:pt idx="6">
                  <c:v>4.918032786885246</c:v>
                </c:pt>
                <c:pt idx="7">
                  <c:v>5.0670640834575265</c:v>
                </c:pt>
                <c:pt idx="8">
                  <c:v>3.278688524590164</c:v>
                </c:pt>
                <c:pt idx="9">
                  <c:v>3.8748137108792848</c:v>
                </c:pt>
                <c:pt idx="10">
                  <c:v>4.7690014903129656</c:v>
                </c:pt>
                <c:pt idx="11">
                  <c:v>3.1296572280178836</c:v>
                </c:pt>
                <c:pt idx="12">
                  <c:v>2.0864381520119224</c:v>
                </c:pt>
                <c:pt idx="13">
                  <c:v>2.3845007451564828</c:v>
                </c:pt>
                <c:pt idx="14">
                  <c:v>2.9806259314456036</c:v>
                </c:pt>
              </c:numCache>
            </c:numRef>
          </c:val>
        </c:ser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3731088368997098"/>
          <c:y val="0.25658943246848243"/>
          <c:w val="0.14316715453795947"/>
          <c:h val="0.57483972290348961"/>
        </c:manualLayout>
      </c:layout>
    </c:legend>
    <c:plotVisOnly val="1"/>
    <c:dispBlanksAs val="zero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l-GR"/>
  <c:chart>
    <c:title>
      <c:tx>
        <c:rich>
          <a:bodyPr/>
          <a:lstStyle/>
          <a:p>
            <a:pPr>
              <a:defRPr/>
            </a:pPr>
            <a:r>
              <a:rPr lang="el-GR"/>
              <a:t>ΤΕΧΝΟΛΟΓΙΚΗ ΚΑΤΕΥΘΥΝΣΗ </a:t>
            </a:r>
            <a:br>
              <a:rPr lang="el-GR"/>
            </a:br>
            <a:r>
              <a:rPr lang="el-GR"/>
              <a:t>
ΚΥΚΛΟΣ ΠΛΗΡΟΦΟΡΙΚΗΣ ΚΑΙ ΥΠΗΡΕΣΙΩ</a:t>
            </a:r>
          </a:p>
        </c:rich>
      </c:tx>
      <c:layout/>
      <c:spPr>
        <a:noFill/>
        <a:ln w="25400">
          <a:noFill/>
        </a:ln>
      </c:spPr>
    </c:title>
    <c:view3D>
      <c:rotX val="30"/>
      <c:perspective val="30"/>
    </c:view3D>
    <c:plotArea>
      <c:layout>
        <c:manualLayout>
          <c:layoutTarget val="inner"/>
          <c:xMode val="edge"/>
          <c:yMode val="edge"/>
          <c:x val="6.507597934812101E-2"/>
          <c:y val="0.24925224327018944"/>
          <c:w val="0.68835924821567995"/>
          <c:h val="0.59222333000997007"/>
        </c:manualLayout>
      </c:layout>
      <c:pie3DChart>
        <c:varyColors val="1"/>
        <c:ser>
          <c:idx val="0"/>
          <c:order val="0"/>
          <c:tx>
            <c:v>ΤΕΧΝΟΛΟΓΙΚΗ ΚΑΤΕΥΘΥΝΣΗ ΙΙ - 2010</c:v>
          </c:tx>
          <c:dPt>
            <c:idx val="0"/>
          </c:dPt>
          <c:dPt>
            <c:idx val="1"/>
          </c:dPt>
          <c:dPt>
            <c:idx val="2"/>
          </c:dPt>
          <c:dPt>
            <c:idx val="3"/>
          </c:dPt>
          <c:dPt>
            <c:idx val="4"/>
          </c:dPt>
          <c:dPt>
            <c:idx val="5"/>
          </c:dPt>
          <c:dPt>
            <c:idx val="6"/>
          </c:dPt>
          <c:dPt>
            <c:idx val="7"/>
          </c:dPt>
          <c:dPt>
            <c:idx val="8"/>
          </c:dPt>
          <c:dPt>
            <c:idx val="9"/>
          </c:dPt>
          <c:dPt>
            <c:idx val="10"/>
          </c:dPt>
          <c:dPt>
            <c:idx val="11"/>
          </c:dPt>
          <c:dPt>
            <c:idx val="12"/>
          </c:dPt>
          <c:dPt>
            <c:idx val="13"/>
          </c:dPt>
          <c:dPt>
            <c:idx val="14"/>
          </c:dPt>
          <c:dLbls>
            <c:numFmt formatCode="0%" sourceLinked="0"/>
            <c:spPr>
              <a:noFill/>
              <a:ln w="25400">
                <a:noFill/>
              </a:ln>
            </c:spPr>
            <c:showCatName val="1"/>
            <c:showPercent val="1"/>
            <c:showLeaderLines val="1"/>
          </c:dLbls>
          <c:cat>
            <c:strRef>
              <c:f>ΠΙΝΑΚΑΣ!$A$7:$A$21</c:f>
              <c:strCache>
                <c:ptCount val="15"/>
                <c:pt idx="0">
                  <c:v>19,00 -  20,00</c:v>
                </c:pt>
                <c:pt idx="1">
                  <c:v>18,00  -  18,99</c:v>
                </c:pt>
                <c:pt idx="2">
                  <c:v>17,00  -  17,99</c:v>
                </c:pt>
                <c:pt idx="3">
                  <c:v>16,00  - 16,99</c:v>
                </c:pt>
                <c:pt idx="4">
                  <c:v>15,00  - 15,99</c:v>
                </c:pt>
                <c:pt idx="5">
                  <c:v>14,00  - 14,99</c:v>
                </c:pt>
                <c:pt idx="6">
                  <c:v>13,00 - 13,99</c:v>
                </c:pt>
                <c:pt idx="7">
                  <c:v>12,00 - 12,99</c:v>
                </c:pt>
                <c:pt idx="8">
                  <c:v>11,00 - 11,99</c:v>
                </c:pt>
                <c:pt idx="9">
                  <c:v>10,00 - 10,99</c:v>
                </c:pt>
                <c:pt idx="10">
                  <c:v>9,00 - 9,99</c:v>
                </c:pt>
                <c:pt idx="11">
                  <c:v>8,00 - 8,99</c:v>
                </c:pt>
                <c:pt idx="12">
                  <c:v>7,00 - 7,99</c:v>
                </c:pt>
                <c:pt idx="13">
                  <c:v>5,00 - 6,99</c:v>
                </c:pt>
                <c:pt idx="14">
                  <c:v>0,00 - 4,99</c:v>
                </c:pt>
              </c:strCache>
            </c:strRef>
          </c:cat>
          <c:val>
            <c:numRef>
              <c:f>ΠΙΝΑΚΑΣ!$R$7:$R$21</c:f>
              <c:numCache>
                <c:formatCode>0.00</c:formatCode>
                <c:ptCount val="15"/>
                <c:pt idx="0">
                  <c:v>2.1469489414694896</c:v>
                </c:pt>
                <c:pt idx="1">
                  <c:v>6.5305105853051062</c:v>
                </c:pt>
                <c:pt idx="2">
                  <c:v>6.9937733499377339</c:v>
                </c:pt>
                <c:pt idx="3">
                  <c:v>6.8343711083437109</c:v>
                </c:pt>
                <c:pt idx="4">
                  <c:v>6.5927770859277706</c:v>
                </c:pt>
                <c:pt idx="5">
                  <c:v>6.2714819427148196</c:v>
                </c:pt>
                <c:pt idx="6">
                  <c:v>6.1394769613947693</c:v>
                </c:pt>
                <c:pt idx="7">
                  <c:v>6.0797011207970115</c:v>
                </c:pt>
                <c:pt idx="8">
                  <c:v>6.1270236612702362</c:v>
                </c:pt>
                <c:pt idx="9">
                  <c:v>6.0298879202988793</c:v>
                </c:pt>
                <c:pt idx="10">
                  <c:v>5.6114570361145706</c:v>
                </c:pt>
                <c:pt idx="11">
                  <c:v>5.6039850560398508</c:v>
                </c:pt>
                <c:pt idx="12">
                  <c:v>5.12826899128269</c:v>
                </c:pt>
                <c:pt idx="13">
                  <c:v>11.046077210460773</c:v>
                </c:pt>
                <c:pt idx="14">
                  <c:v>12.864259028642591</c:v>
                </c:pt>
              </c:numCache>
            </c:numRef>
          </c:val>
        </c:ser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3152646985409251"/>
          <c:y val="0.25324022768758847"/>
          <c:w val="0.14316715453795947"/>
          <c:h val="0.5762712377002257"/>
        </c:manualLayout>
      </c:layout>
    </c:legend>
    <c:plotVisOnly val="1"/>
    <c:dispBlanksAs val="zero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3.xml"/><Relationship Id="rId3" Type="http://schemas.openxmlformats.org/officeDocument/2006/relationships/chart" Target="../charts/chart8.xml"/><Relationship Id="rId7" Type="http://schemas.openxmlformats.org/officeDocument/2006/relationships/chart" Target="../charts/chart12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Relationship Id="rId6" Type="http://schemas.openxmlformats.org/officeDocument/2006/relationships/chart" Target="../charts/chart11.xml"/><Relationship Id="rId5" Type="http://schemas.openxmlformats.org/officeDocument/2006/relationships/chart" Target="../charts/chart10.xml"/><Relationship Id="rId10" Type="http://schemas.openxmlformats.org/officeDocument/2006/relationships/chart" Target="../charts/chart15.xml"/><Relationship Id="rId4" Type="http://schemas.openxmlformats.org/officeDocument/2006/relationships/chart" Target="../charts/chart9.xml"/><Relationship Id="rId9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0</xdr:rowOff>
    </xdr:from>
    <xdr:to>
      <xdr:col>18</xdr:col>
      <xdr:colOff>381000</xdr:colOff>
      <xdr:row>37</xdr:row>
      <xdr:rowOff>28575</xdr:rowOff>
    </xdr:to>
    <xdr:graphicFrame macro="">
      <xdr:nvGraphicFramePr>
        <xdr:cNvPr id="424966" name="Chart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38</xdr:row>
      <xdr:rowOff>123825</xdr:rowOff>
    </xdr:from>
    <xdr:to>
      <xdr:col>18</xdr:col>
      <xdr:colOff>361950</xdr:colOff>
      <xdr:row>75</xdr:row>
      <xdr:rowOff>152400</xdr:rowOff>
    </xdr:to>
    <xdr:graphicFrame macro="">
      <xdr:nvGraphicFramePr>
        <xdr:cNvPr id="424967" name="Chart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77</xdr:row>
      <xdr:rowOff>161925</xdr:rowOff>
    </xdr:from>
    <xdr:to>
      <xdr:col>18</xdr:col>
      <xdr:colOff>361950</xdr:colOff>
      <xdr:row>115</xdr:row>
      <xdr:rowOff>19050</xdr:rowOff>
    </xdr:to>
    <xdr:graphicFrame macro="">
      <xdr:nvGraphicFramePr>
        <xdr:cNvPr id="424968" name="Chart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19050</xdr:colOff>
      <xdr:row>118</xdr:row>
      <xdr:rowOff>85725</xdr:rowOff>
    </xdr:from>
    <xdr:to>
      <xdr:col>18</xdr:col>
      <xdr:colOff>381000</xdr:colOff>
      <xdr:row>155</xdr:row>
      <xdr:rowOff>114300</xdr:rowOff>
    </xdr:to>
    <xdr:graphicFrame macro="">
      <xdr:nvGraphicFramePr>
        <xdr:cNvPr id="424969" name="Chart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19050</xdr:colOff>
      <xdr:row>157</xdr:row>
      <xdr:rowOff>123825</xdr:rowOff>
    </xdr:from>
    <xdr:to>
      <xdr:col>18</xdr:col>
      <xdr:colOff>381000</xdr:colOff>
      <xdr:row>194</xdr:row>
      <xdr:rowOff>152400</xdr:rowOff>
    </xdr:to>
    <xdr:graphicFrame macro="">
      <xdr:nvGraphicFramePr>
        <xdr:cNvPr id="424970" name="Chart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314325</xdr:colOff>
      <xdr:row>2</xdr:row>
      <xdr:rowOff>57150</xdr:rowOff>
    </xdr:from>
    <xdr:to>
      <xdr:col>11</xdr:col>
      <xdr:colOff>209550</xdr:colOff>
      <xdr:row>31</xdr:row>
      <xdr:rowOff>95250</xdr:rowOff>
    </xdr:to>
    <xdr:graphicFrame macro="">
      <xdr:nvGraphicFramePr>
        <xdr:cNvPr id="2421" name="9 - Γράφημα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314325</xdr:colOff>
      <xdr:row>32</xdr:row>
      <xdr:rowOff>28575</xdr:rowOff>
    </xdr:from>
    <xdr:to>
      <xdr:col>11</xdr:col>
      <xdr:colOff>200025</xdr:colOff>
      <xdr:row>60</xdr:row>
      <xdr:rowOff>57150</xdr:rowOff>
    </xdr:to>
    <xdr:graphicFrame macro="">
      <xdr:nvGraphicFramePr>
        <xdr:cNvPr id="2422" name="10 - Γράφημα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295275</xdr:colOff>
      <xdr:row>61</xdr:row>
      <xdr:rowOff>38100</xdr:rowOff>
    </xdr:from>
    <xdr:to>
      <xdr:col>11</xdr:col>
      <xdr:colOff>200025</xdr:colOff>
      <xdr:row>89</xdr:row>
      <xdr:rowOff>152400</xdr:rowOff>
    </xdr:to>
    <xdr:graphicFrame macro="">
      <xdr:nvGraphicFramePr>
        <xdr:cNvPr id="2423" name="11 - Γράφημα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314325</xdr:colOff>
      <xdr:row>90</xdr:row>
      <xdr:rowOff>123825</xdr:rowOff>
    </xdr:from>
    <xdr:to>
      <xdr:col>11</xdr:col>
      <xdr:colOff>219075</xdr:colOff>
      <xdr:row>119</xdr:row>
      <xdr:rowOff>57150</xdr:rowOff>
    </xdr:to>
    <xdr:graphicFrame macro="">
      <xdr:nvGraphicFramePr>
        <xdr:cNvPr id="2424" name="12 - Γράφημα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323850</xdr:colOff>
      <xdr:row>120</xdr:row>
      <xdr:rowOff>38100</xdr:rowOff>
    </xdr:from>
    <xdr:to>
      <xdr:col>11</xdr:col>
      <xdr:colOff>228600</xdr:colOff>
      <xdr:row>149</xdr:row>
      <xdr:rowOff>0</xdr:rowOff>
    </xdr:to>
    <xdr:graphicFrame macro="">
      <xdr:nvGraphicFramePr>
        <xdr:cNvPr id="2425" name="13 - Γράφημα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11</xdr:col>
      <xdr:colOff>514350</xdr:colOff>
      <xdr:row>2</xdr:row>
      <xdr:rowOff>76200</xdr:rowOff>
    </xdr:from>
    <xdr:to>
      <xdr:col>22</xdr:col>
      <xdr:colOff>276225</xdr:colOff>
      <xdr:row>31</xdr:row>
      <xdr:rowOff>123825</xdr:rowOff>
    </xdr:to>
    <xdr:graphicFrame macro="">
      <xdr:nvGraphicFramePr>
        <xdr:cNvPr id="2426" name="9 - Γράφημα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11</xdr:col>
      <xdr:colOff>485775</xdr:colOff>
      <xdr:row>32</xdr:row>
      <xdr:rowOff>47625</xdr:rowOff>
    </xdr:from>
    <xdr:to>
      <xdr:col>22</xdr:col>
      <xdr:colOff>276225</xdr:colOff>
      <xdr:row>60</xdr:row>
      <xdr:rowOff>95250</xdr:rowOff>
    </xdr:to>
    <xdr:graphicFrame macro="">
      <xdr:nvGraphicFramePr>
        <xdr:cNvPr id="2427" name="10 - Γράφημα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504825</xdr:colOff>
      <xdr:row>61</xdr:row>
      <xdr:rowOff>76200</xdr:rowOff>
    </xdr:from>
    <xdr:to>
      <xdr:col>22</xdr:col>
      <xdr:colOff>276225</xdr:colOff>
      <xdr:row>90</xdr:row>
      <xdr:rowOff>28575</xdr:rowOff>
    </xdr:to>
    <xdr:graphicFrame macro="">
      <xdr:nvGraphicFramePr>
        <xdr:cNvPr id="2428" name="11 - Γράφημα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11</xdr:col>
      <xdr:colOff>504825</xdr:colOff>
      <xdr:row>90</xdr:row>
      <xdr:rowOff>142875</xdr:rowOff>
    </xdr:from>
    <xdr:to>
      <xdr:col>22</xdr:col>
      <xdr:colOff>314325</xdr:colOff>
      <xdr:row>119</xdr:row>
      <xdr:rowOff>76200</xdr:rowOff>
    </xdr:to>
    <xdr:graphicFrame macro="">
      <xdr:nvGraphicFramePr>
        <xdr:cNvPr id="2429" name="12 - Γράφημα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11</xdr:col>
      <xdr:colOff>485775</xdr:colOff>
      <xdr:row>120</xdr:row>
      <xdr:rowOff>57150</xdr:rowOff>
    </xdr:from>
    <xdr:to>
      <xdr:col>22</xdr:col>
      <xdr:colOff>247650</xdr:colOff>
      <xdr:row>149</xdr:row>
      <xdr:rowOff>9525</xdr:rowOff>
    </xdr:to>
    <xdr:graphicFrame macro="">
      <xdr:nvGraphicFramePr>
        <xdr:cNvPr id="2430" name="13 - Γράφημα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A30"/>
  <sheetViews>
    <sheetView zoomScale="74" zoomScaleNormal="74" workbookViewId="0">
      <selection activeCell="E35" sqref="E34:E35"/>
    </sheetView>
  </sheetViews>
  <sheetFormatPr defaultRowHeight="12.75"/>
  <cols>
    <col min="1" max="1" width="13.42578125" style="3" customWidth="1"/>
    <col min="2" max="2" width="11.140625" style="3" customWidth="1"/>
    <col min="3" max="3" width="10.7109375" style="3" customWidth="1"/>
    <col min="4" max="4" width="11.5703125" style="3" customWidth="1"/>
    <col min="5" max="6" width="11" style="3" customWidth="1"/>
    <col min="7" max="7" width="11.5703125" style="3" customWidth="1"/>
    <col min="8" max="8" width="10.85546875" style="3" customWidth="1"/>
    <col min="9" max="9" width="11.7109375" style="3" customWidth="1"/>
    <col min="10" max="11" width="10.7109375" style="3" customWidth="1"/>
    <col min="12" max="12" width="11.28515625" style="3" customWidth="1"/>
    <col min="13" max="13" width="10" style="3" customWidth="1"/>
    <col min="14" max="14" width="11.5703125" style="3" customWidth="1"/>
    <col min="15" max="16" width="10.5703125" style="3" customWidth="1"/>
    <col min="17" max="17" width="11.5703125" style="3" customWidth="1"/>
    <col min="18" max="18" width="11" style="3" customWidth="1"/>
    <col min="19" max="19" width="11.42578125" style="3" customWidth="1"/>
    <col min="20" max="21" width="11" style="3" customWidth="1"/>
    <col min="22" max="22" width="11.5703125" style="3" customWidth="1"/>
    <col min="23" max="23" width="12.140625" style="3" customWidth="1"/>
    <col min="24" max="24" width="11.5703125" style="3" customWidth="1"/>
    <col min="25" max="26" width="12.85546875" style="3" customWidth="1"/>
    <col min="27" max="16384" width="9.140625" style="3"/>
  </cols>
  <sheetData>
    <row r="1" spans="1:26" ht="21" customHeight="1" thickBot="1">
      <c r="A1" s="47" t="s">
        <v>28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9"/>
    </row>
    <row r="2" spans="1:26" ht="15.75" thickBot="1">
      <c r="A2" s="4"/>
      <c r="L2" s="5"/>
      <c r="M2" s="5"/>
      <c r="N2" s="5"/>
      <c r="O2" s="5"/>
      <c r="P2" s="5"/>
      <c r="Q2" s="5"/>
      <c r="R2" s="5"/>
      <c r="S2" s="5"/>
      <c r="T2" s="5"/>
      <c r="U2" s="5"/>
    </row>
    <row r="3" spans="1:26" s="6" customFormat="1" ht="18.75" customHeight="1" thickBot="1">
      <c r="A3" s="60" t="s">
        <v>0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2"/>
    </row>
    <row r="4" spans="1:26" s="6" customFormat="1" ht="33.75" customHeight="1" thickBot="1">
      <c r="A4" s="57" t="s">
        <v>19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9"/>
    </row>
    <row r="5" spans="1:26" s="7" customFormat="1" ht="34.5" customHeight="1">
      <c r="A5" s="63" t="s">
        <v>26</v>
      </c>
      <c r="B5" s="65" t="s">
        <v>17</v>
      </c>
      <c r="C5" s="66"/>
      <c r="D5" s="66"/>
      <c r="E5" s="66"/>
      <c r="F5" s="67"/>
      <c r="G5" s="68" t="s">
        <v>18</v>
      </c>
      <c r="H5" s="69"/>
      <c r="I5" s="69"/>
      <c r="J5" s="69"/>
      <c r="K5" s="70"/>
      <c r="L5" s="50" t="s">
        <v>32</v>
      </c>
      <c r="M5" s="51"/>
      <c r="N5" s="51"/>
      <c r="O5" s="51"/>
      <c r="P5" s="53"/>
      <c r="Q5" s="54" t="s">
        <v>31</v>
      </c>
      <c r="R5" s="55"/>
      <c r="S5" s="55"/>
      <c r="T5" s="55"/>
      <c r="U5" s="56"/>
      <c r="V5" s="50" t="s">
        <v>1</v>
      </c>
      <c r="W5" s="51"/>
      <c r="X5" s="51"/>
      <c r="Y5" s="51"/>
      <c r="Z5" s="52"/>
    </row>
    <row r="6" spans="1:26" s="7" customFormat="1" ht="39.75" customHeight="1">
      <c r="A6" s="64"/>
      <c r="B6" s="17" t="s">
        <v>20</v>
      </c>
      <c r="C6" s="8" t="s">
        <v>21</v>
      </c>
      <c r="D6" s="8" t="s">
        <v>22</v>
      </c>
      <c r="E6" s="8" t="s">
        <v>23</v>
      </c>
      <c r="F6" s="25" t="s">
        <v>29</v>
      </c>
      <c r="G6" s="17" t="s">
        <v>20</v>
      </c>
      <c r="H6" s="8" t="s">
        <v>21</v>
      </c>
      <c r="I6" s="8" t="s">
        <v>22</v>
      </c>
      <c r="J6" s="8" t="s">
        <v>23</v>
      </c>
      <c r="K6" s="25" t="s">
        <v>29</v>
      </c>
      <c r="L6" s="17" t="s">
        <v>20</v>
      </c>
      <c r="M6" s="8" t="s">
        <v>21</v>
      </c>
      <c r="N6" s="8" t="s">
        <v>22</v>
      </c>
      <c r="O6" s="8" t="s">
        <v>23</v>
      </c>
      <c r="P6" s="25" t="s">
        <v>29</v>
      </c>
      <c r="Q6" s="17" t="s">
        <v>20</v>
      </c>
      <c r="R6" s="8" t="s">
        <v>21</v>
      </c>
      <c r="S6" s="8" t="s">
        <v>22</v>
      </c>
      <c r="T6" s="8" t="s">
        <v>23</v>
      </c>
      <c r="U6" s="25" t="s">
        <v>29</v>
      </c>
      <c r="V6" s="17" t="s">
        <v>20</v>
      </c>
      <c r="W6" s="8" t="s">
        <v>24</v>
      </c>
      <c r="X6" s="8" t="s">
        <v>22</v>
      </c>
      <c r="Y6" s="8" t="s">
        <v>25</v>
      </c>
      <c r="Z6" s="18" t="s">
        <v>29</v>
      </c>
    </row>
    <row r="7" spans="1:26" s="9" customFormat="1" ht="20.100000000000001" customHeight="1">
      <c r="A7" s="15" t="s">
        <v>16</v>
      </c>
      <c r="B7" s="19">
        <v>572</v>
      </c>
      <c r="C7" s="38">
        <f>B7*100/$B$22</f>
        <v>1.5159546273719919</v>
      </c>
      <c r="D7" s="1">
        <v>733</v>
      </c>
      <c r="E7" s="40">
        <f>D7*100/$D$22</f>
        <v>2.0742543437659178</v>
      </c>
      <c r="F7" s="41">
        <f>C7-E7</f>
        <v>-0.55829971639392584</v>
      </c>
      <c r="G7" s="19">
        <v>1217</v>
      </c>
      <c r="H7" s="38">
        <f>G7*100/$G$22</f>
        <v>10.813932823884841</v>
      </c>
      <c r="I7" s="2">
        <v>1337</v>
      </c>
      <c r="J7" s="40">
        <f>I7*100/$I$22</f>
        <v>13.175009854158455</v>
      </c>
      <c r="K7" s="41">
        <f>H7-J7</f>
        <v>-2.3610770302736146</v>
      </c>
      <c r="L7" s="19">
        <v>74</v>
      </c>
      <c r="M7" s="38">
        <f>L7*100/$L$22</f>
        <v>11.028315946348734</v>
      </c>
      <c r="N7" s="2">
        <v>64</v>
      </c>
      <c r="O7" s="40">
        <f>N7*100/$N$22</f>
        <v>11.015490533562822</v>
      </c>
      <c r="P7" s="41">
        <f>M7-O7</f>
        <v>1.2825412785911539E-2</v>
      </c>
      <c r="Q7" s="19">
        <v>862</v>
      </c>
      <c r="R7" s="38">
        <f>Q7*100/$Q$22</f>
        <v>2.1469489414694896</v>
      </c>
      <c r="S7" s="2">
        <v>1119</v>
      </c>
      <c r="T7" s="40">
        <f>S7*100/$S$22</f>
        <v>2.8861033735685546</v>
      </c>
      <c r="U7" s="41">
        <f>R7-T7</f>
        <v>-0.73915443209906506</v>
      </c>
      <c r="V7" s="33">
        <f>B7+G7+L7+Q7</f>
        <v>2725</v>
      </c>
      <c r="W7" s="31">
        <f t="shared" ref="W7:W22" si="0">V7*100/89807</f>
        <v>3.0342846326010222</v>
      </c>
      <c r="X7" s="32">
        <v>3253</v>
      </c>
      <c r="Y7" s="26">
        <f>X7*100/84839</f>
        <v>3.8343214795082452</v>
      </c>
      <c r="Z7" s="37">
        <f>W7-Y7</f>
        <v>-0.80003684690722299</v>
      </c>
    </row>
    <row r="8" spans="1:26" s="9" customFormat="1" ht="20.100000000000001" customHeight="1">
      <c r="A8" s="16" t="s">
        <v>15</v>
      </c>
      <c r="B8" s="19">
        <v>2753</v>
      </c>
      <c r="C8" s="38">
        <f t="shared" ref="C8:C22" si="1">B8*100/$B$22</f>
        <v>7.2961942118096044</v>
      </c>
      <c r="D8" s="1">
        <v>2673</v>
      </c>
      <c r="E8" s="40">
        <f t="shared" ref="E8:E22" si="2">D8*100/$D$22</f>
        <v>7.5640953081668458</v>
      </c>
      <c r="F8" s="41">
        <f t="shared" ref="F8:F21" si="3">C8-E8</f>
        <v>-0.26790109635724146</v>
      </c>
      <c r="G8" s="19">
        <v>2355</v>
      </c>
      <c r="H8" s="38">
        <f t="shared" ref="H8:H21" si="4">G8*100/$G$22</f>
        <v>20.925893015816598</v>
      </c>
      <c r="I8" s="2">
        <v>2007</v>
      </c>
      <c r="J8" s="40">
        <f t="shared" ref="J8:J21" si="5">I8*100/$I$22</f>
        <v>19.777296018919984</v>
      </c>
      <c r="K8" s="41">
        <f t="shared" ref="K8:K21" si="6">H8-J8</f>
        <v>1.1485969968966145</v>
      </c>
      <c r="L8" s="19">
        <v>116</v>
      </c>
      <c r="M8" s="38">
        <f t="shared" ref="M8:M20" si="7">L8*100/$L$22</f>
        <v>17.287630402384501</v>
      </c>
      <c r="N8" s="2">
        <v>97</v>
      </c>
      <c r="O8" s="40">
        <f t="shared" ref="O8:O21" si="8">N8*100/$N$22</f>
        <v>16.695352839931154</v>
      </c>
      <c r="P8" s="41">
        <f t="shared" ref="P8:P21" si="9">M8-O8</f>
        <v>0.59227756245334717</v>
      </c>
      <c r="Q8" s="19">
        <v>2622</v>
      </c>
      <c r="R8" s="38">
        <f t="shared" ref="R8:R21" si="10">Q8*100/$Q$22</f>
        <v>6.5305105853051062</v>
      </c>
      <c r="S8" s="2">
        <v>2658</v>
      </c>
      <c r="T8" s="40">
        <f t="shared" ref="T8:T21" si="11">S8*100/$S$22</f>
        <v>6.8554627050448778</v>
      </c>
      <c r="U8" s="41">
        <f t="shared" ref="U8:U21" si="12">R8-T8</f>
        <v>-0.32495211973977156</v>
      </c>
      <c r="V8" s="33">
        <f t="shared" ref="V8:V22" si="13">B8+G8+L8+Q8</f>
        <v>7846</v>
      </c>
      <c r="W8" s="31">
        <f t="shared" si="0"/>
        <v>8.7365127439954566</v>
      </c>
      <c r="X8" s="32">
        <v>7435</v>
      </c>
      <c r="Y8" s="26">
        <f t="shared" ref="Y8:Y21" si="14">X8*100/84839</f>
        <v>8.7636582232228104</v>
      </c>
      <c r="Z8" s="37">
        <f t="shared" ref="Z8:Z21" si="15">W8-Y8</f>
        <v>-2.7145479227353775E-2</v>
      </c>
    </row>
    <row r="9" spans="1:26" s="9" customFormat="1" ht="20.100000000000001" customHeight="1">
      <c r="A9" s="16" t="s">
        <v>14</v>
      </c>
      <c r="B9" s="19">
        <v>3091</v>
      </c>
      <c r="C9" s="38">
        <f t="shared" si="1"/>
        <v>8.1919855825294174</v>
      </c>
      <c r="D9" s="1">
        <v>2883</v>
      </c>
      <c r="E9" s="40">
        <f t="shared" si="2"/>
        <v>8.1583564434885965</v>
      </c>
      <c r="F9" s="41">
        <f t="shared" si="3"/>
        <v>3.3629139040820988E-2</v>
      </c>
      <c r="G9" s="19">
        <v>1749</v>
      </c>
      <c r="H9" s="38">
        <f t="shared" si="4"/>
        <v>15.541140927670162</v>
      </c>
      <c r="I9" s="2">
        <v>1475</v>
      </c>
      <c r="J9" s="40">
        <f t="shared" si="5"/>
        <v>14.534883720930232</v>
      </c>
      <c r="K9" s="41">
        <f t="shared" si="6"/>
        <v>1.0062572067399298</v>
      </c>
      <c r="L9" s="19">
        <v>98</v>
      </c>
      <c r="M9" s="38">
        <f t="shared" si="7"/>
        <v>14.605067064083457</v>
      </c>
      <c r="N9" s="2">
        <v>66</v>
      </c>
      <c r="O9" s="40">
        <f t="shared" si="8"/>
        <v>11.359724612736661</v>
      </c>
      <c r="P9" s="41">
        <f t="shared" si="9"/>
        <v>3.2453424513467954</v>
      </c>
      <c r="Q9" s="19">
        <v>2808</v>
      </c>
      <c r="R9" s="38">
        <f t="shared" si="10"/>
        <v>6.9937733499377339</v>
      </c>
      <c r="S9" s="2">
        <v>2688</v>
      </c>
      <c r="T9" s="40">
        <f t="shared" si="11"/>
        <v>6.932838130609718</v>
      </c>
      <c r="U9" s="41">
        <f t="shared" si="12"/>
        <v>6.0935219328015933E-2</v>
      </c>
      <c r="V9" s="33">
        <f t="shared" si="13"/>
        <v>7746</v>
      </c>
      <c r="W9" s="31">
        <f t="shared" si="0"/>
        <v>8.6251628492211072</v>
      </c>
      <c r="X9" s="32">
        <v>7112</v>
      </c>
      <c r="Y9" s="26">
        <f t="shared" si="14"/>
        <v>8.3829370926107103</v>
      </c>
      <c r="Z9" s="37">
        <f t="shared" si="15"/>
        <v>0.24222575661039691</v>
      </c>
    </row>
    <row r="10" spans="1:26" s="9" customFormat="1" ht="20.100000000000001" customHeight="1">
      <c r="A10" s="16" t="s">
        <v>13</v>
      </c>
      <c r="B10" s="19">
        <v>2954</v>
      </c>
      <c r="C10" s="38">
        <f t="shared" si="1"/>
        <v>7.8288985476518604</v>
      </c>
      <c r="D10" s="1">
        <v>2733</v>
      </c>
      <c r="E10" s="40">
        <f t="shared" si="2"/>
        <v>7.7338842039730604</v>
      </c>
      <c r="F10" s="41">
        <f t="shared" si="3"/>
        <v>9.5014343678800017E-2</v>
      </c>
      <c r="G10" s="19">
        <v>1232</v>
      </c>
      <c r="H10" s="38">
        <f t="shared" si="4"/>
        <v>10.947218766660743</v>
      </c>
      <c r="I10" s="2">
        <v>987</v>
      </c>
      <c r="J10" s="40">
        <f t="shared" si="5"/>
        <v>9.7260543949546712</v>
      </c>
      <c r="K10" s="41">
        <f t="shared" si="6"/>
        <v>1.2211643717060721</v>
      </c>
      <c r="L10" s="19">
        <v>75</v>
      </c>
      <c r="M10" s="38">
        <f t="shared" si="7"/>
        <v>11.177347242921014</v>
      </c>
      <c r="N10" s="2">
        <v>56</v>
      </c>
      <c r="O10" s="40">
        <f t="shared" si="8"/>
        <v>9.6385542168674707</v>
      </c>
      <c r="P10" s="41">
        <f t="shared" si="9"/>
        <v>1.5387930260535434</v>
      </c>
      <c r="Q10" s="19">
        <v>2744</v>
      </c>
      <c r="R10" s="38">
        <f t="shared" si="10"/>
        <v>6.8343711083437109</v>
      </c>
      <c r="S10" s="2">
        <v>2580</v>
      </c>
      <c r="T10" s="40">
        <f t="shared" si="11"/>
        <v>6.6542865985762925</v>
      </c>
      <c r="U10" s="41">
        <f t="shared" si="12"/>
        <v>0.18008450976741841</v>
      </c>
      <c r="V10" s="33">
        <f t="shared" si="13"/>
        <v>7005</v>
      </c>
      <c r="W10" s="31">
        <f t="shared" si="0"/>
        <v>7.8000601289431781</v>
      </c>
      <c r="X10" s="32">
        <v>6356</v>
      </c>
      <c r="Y10" s="26">
        <f t="shared" si="14"/>
        <v>7.4918374804040591</v>
      </c>
      <c r="Z10" s="37">
        <f t="shared" si="15"/>
        <v>0.30822264853911907</v>
      </c>
    </row>
    <row r="11" spans="1:26" s="9" customFormat="1" ht="20.100000000000001" customHeight="1">
      <c r="A11" s="16" t="s">
        <v>12</v>
      </c>
      <c r="B11" s="19">
        <v>2716</v>
      </c>
      <c r="C11" s="38">
        <f t="shared" si="1"/>
        <v>7.1981342096893881</v>
      </c>
      <c r="D11" s="1">
        <v>2638</v>
      </c>
      <c r="E11" s="40">
        <f t="shared" si="2"/>
        <v>7.4650517856132206</v>
      </c>
      <c r="F11" s="41">
        <f t="shared" si="3"/>
        <v>-0.26691757592383247</v>
      </c>
      <c r="G11" s="19">
        <v>928</v>
      </c>
      <c r="H11" s="38">
        <f t="shared" si="4"/>
        <v>8.2459569930691305</v>
      </c>
      <c r="I11" s="2">
        <v>861</v>
      </c>
      <c r="J11" s="40">
        <f t="shared" si="5"/>
        <v>8.4844304296413089</v>
      </c>
      <c r="K11" s="41">
        <f t="shared" si="6"/>
        <v>-0.23847343657217834</v>
      </c>
      <c r="L11" s="19">
        <v>49</v>
      </c>
      <c r="M11" s="38">
        <f t="shared" si="7"/>
        <v>7.3025335320417284</v>
      </c>
      <c r="N11" s="2">
        <v>46</v>
      </c>
      <c r="O11" s="40">
        <f t="shared" si="8"/>
        <v>7.9173838209982792</v>
      </c>
      <c r="P11" s="41">
        <f t="shared" si="9"/>
        <v>-0.61485028895655081</v>
      </c>
      <c r="Q11" s="19">
        <v>2647</v>
      </c>
      <c r="R11" s="38">
        <f t="shared" si="10"/>
        <v>6.5927770859277706</v>
      </c>
      <c r="S11" s="2">
        <v>2549</v>
      </c>
      <c r="T11" s="40">
        <f t="shared" si="11"/>
        <v>6.5743319921592906</v>
      </c>
      <c r="U11" s="41">
        <f t="shared" si="12"/>
        <v>1.8445093768479914E-2</v>
      </c>
      <c r="V11" s="33">
        <f t="shared" si="13"/>
        <v>6340</v>
      </c>
      <c r="W11" s="31">
        <f t="shared" si="0"/>
        <v>7.0595833286937548</v>
      </c>
      <c r="X11" s="32">
        <v>6094</v>
      </c>
      <c r="Y11" s="26">
        <f t="shared" si="14"/>
        <v>7.1830172444276803</v>
      </c>
      <c r="Z11" s="37">
        <f t="shared" si="15"/>
        <v>-0.12343391573392548</v>
      </c>
    </row>
    <row r="12" spans="1:26" s="9" customFormat="1" ht="20.100000000000001" customHeight="1">
      <c r="A12" s="16" t="s">
        <v>11</v>
      </c>
      <c r="B12" s="19">
        <v>2635</v>
      </c>
      <c r="C12" s="38">
        <f t="shared" si="1"/>
        <v>6.9834623131559423</v>
      </c>
      <c r="D12" s="1">
        <v>2607</v>
      </c>
      <c r="E12" s="40">
        <f t="shared" si="2"/>
        <v>7.3773275227800106</v>
      </c>
      <c r="F12" s="41">
        <f t="shared" si="3"/>
        <v>-0.39386520962406824</v>
      </c>
      <c r="G12" s="19">
        <v>659</v>
      </c>
      <c r="H12" s="38">
        <f t="shared" si="4"/>
        <v>5.8556957526212905</v>
      </c>
      <c r="I12" s="2">
        <v>658</v>
      </c>
      <c r="J12" s="40">
        <f t="shared" si="5"/>
        <v>6.4840362633031141</v>
      </c>
      <c r="K12" s="41">
        <f t="shared" si="6"/>
        <v>-0.62834051068182362</v>
      </c>
      <c r="L12" s="19">
        <v>41</v>
      </c>
      <c r="M12" s="38">
        <f t="shared" si="7"/>
        <v>6.1102831594634877</v>
      </c>
      <c r="N12" s="2">
        <v>35</v>
      </c>
      <c r="O12" s="40">
        <f t="shared" si="8"/>
        <v>6.024096385542169</v>
      </c>
      <c r="P12" s="41">
        <f t="shared" si="9"/>
        <v>8.6186773921318682E-2</v>
      </c>
      <c r="Q12" s="19">
        <v>2518</v>
      </c>
      <c r="R12" s="38">
        <f t="shared" si="10"/>
        <v>6.2714819427148196</v>
      </c>
      <c r="S12" s="2">
        <v>2622</v>
      </c>
      <c r="T12" s="40">
        <f t="shared" si="11"/>
        <v>6.762612194367069</v>
      </c>
      <c r="U12" s="41">
        <f t="shared" si="12"/>
        <v>-0.49113025165224933</v>
      </c>
      <c r="V12" s="33">
        <f t="shared" si="13"/>
        <v>5853</v>
      </c>
      <c r="W12" s="31">
        <f t="shared" si="0"/>
        <v>6.5173093411426724</v>
      </c>
      <c r="X12" s="32">
        <v>5922</v>
      </c>
      <c r="Y12" s="26">
        <f t="shared" si="14"/>
        <v>6.9802802956187602</v>
      </c>
      <c r="Z12" s="37">
        <f t="shared" si="15"/>
        <v>-0.46297095447608783</v>
      </c>
    </row>
    <row r="13" spans="1:26" s="9" customFormat="1" ht="20.100000000000001" customHeight="1">
      <c r="A13" s="16" t="s">
        <v>10</v>
      </c>
      <c r="B13" s="19">
        <v>2564</v>
      </c>
      <c r="C13" s="38">
        <f t="shared" si="1"/>
        <v>6.79529311989823</v>
      </c>
      <c r="D13" s="1">
        <v>2529</v>
      </c>
      <c r="E13" s="40">
        <f t="shared" si="2"/>
        <v>7.1566019582319313</v>
      </c>
      <c r="F13" s="41">
        <f t="shared" si="3"/>
        <v>-0.36130883833370131</v>
      </c>
      <c r="G13" s="19">
        <v>551</v>
      </c>
      <c r="H13" s="38">
        <f t="shared" si="4"/>
        <v>4.8960369646347965</v>
      </c>
      <c r="I13" s="2">
        <v>510</v>
      </c>
      <c r="J13" s="40">
        <f t="shared" si="5"/>
        <v>5.0256208119826571</v>
      </c>
      <c r="K13" s="41">
        <f t="shared" si="6"/>
        <v>-0.12958384734786055</v>
      </c>
      <c r="L13" s="19">
        <v>33</v>
      </c>
      <c r="M13" s="38">
        <f t="shared" si="7"/>
        <v>4.918032786885246</v>
      </c>
      <c r="N13" s="2">
        <v>29</v>
      </c>
      <c r="O13" s="40">
        <f t="shared" si="8"/>
        <v>4.9913941480206541</v>
      </c>
      <c r="P13" s="41">
        <f t="shared" si="9"/>
        <v>-7.3361361135408032E-2</v>
      </c>
      <c r="Q13" s="19">
        <v>2465</v>
      </c>
      <c r="R13" s="38">
        <f t="shared" si="10"/>
        <v>6.1394769613947693</v>
      </c>
      <c r="S13" s="2">
        <v>2529</v>
      </c>
      <c r="T13" s="40">
        <f t="shared" si="11"/>
        <v>6.5227483751160635</v>
      </c>
      <c r="U13" s="41">
        <f t="shared" si="12"/>
        <v>-0.38327141372129425</v>
      </c>
      <c r="V13" s="33">
        <f t="shared" si="13"/>
        <v>5613</v>
      </c>
      <c r="W13" s="31">
        <f t="shared" si="0"/>
        <v>6.2500695936842341</v>
      </c>
      <c r="X13" s="32">
        <v>5597</v>
      </c>
      <c r="Y13" s="26">
        <f t="shared" si="14"/>
        <v>6.597201758625161</v>
      </c>
      <c r="Z13" s="37">
        <f t="shared" si="15"/>
        <v>-0.34713216494092691</v>
      </c>
    </row>
    <row r="14" spans="1:26" s="9" customFormat="1" ht="20.100000000000001" customHeight="1">
      <c r="A14" s="16" t="s">
        <v>9</v>
      </c>
      <c r="B14" s="19">
        <v>2595</v>
      </c>
      <c r="C14" s="38">
        <f t="shared" si="1"/>
        <v>6.877451500053005</v>
      </c>
      <c r="D14" s="1">
        <v>2360</v>
      </c>
      <c r="E14" s="40">
        <f t="shared" si="2"/>
        <v>6.6783632350444284</v>
      </c>
      <c r="F14" s="41">
        <f t="shared" si="3"/>
        <v>0.19908826500857657</v>
      </c>
      <c r="G14" s="19">
        <v>454</v>
      </c>
      <c r="H14" s="38">
        <f t="shared" si="4"/>
        <v>4.0341212013506311</v>
      </c>
      <c r="I14" s="2">
        <v>433</v>
      </c>
      <c r="J14" s="40">
        <f t="shared" si="5"/>
        <v>4.2668506109578246</v>
      </c>
      <c r="K14" s="41">
        <f t="shared" si="6"/>
        <v>-0.23272940960719346</v>
      </c>
      <c r="L14" s="19">
        <v>34</v>
      </c>
      <c r="M14" s="38">
        <f t="shared" si="7"/>
        <v>5.0670640834575265</v>
      </c>
      <c r="N14" s="2">
        <v>26</v>
      </c>
      <c r="O14" s="40">
        <f t="shared" si="8"/>
        <v>4.4750430292598971</v>
      </c>
      <c r="P14" s="41">
        <f t="shared" si="9"/>
        <v>0.5920210541976294</v>
      </c>
      <c r="Q14" s="19">
        <v>2441</v>
      </c>
      <c r="R14" s="38">
        <f t="shared" si="10"/>
        <v>6.0797011207970115</v>
      </c>
      <c r="S14" s="2">
        <v>2484</v>
      </c>
      <c r="T14" s="40">
        <f t="shared" si="11"/>
        <v>6.4066852367688023</v>
      </c>
      <c r="U14" s="41">
        <f t="shared" si="12"/>
        <v>-0.32698411597179078</v>
      </c>
      <c r="V14" s="33">
        <f>B14+G14+L14+Q14</f>
        <v>5524</v>
      </c>
      <c r="W14" s="31">
        <f t="shared" si="0"/>
        <v>6.1509681873350628</v>
      </c>
      <c r="X14" s="32">
        <v>5303</v>
      </c>
      <c r="Y14" s="26">
        <f t="shared" si="14"/>
        <v>6.2506630205447964</v>
      </c>
      <c r="Z14" s="37">
        <f t="shared" si="15"/>
        <v>-9.9694833209733602E-2</v>
      </c>
    </row>
    <row r="15" spans="1:26" s="9" customFormat="1" ht="20.100000000000001" customHeight="1">
      <c r="A15" s="16" t="s">
        <v>8</v>
      </c>
      <c r="B15" s="19">
        <v>2453</v>
      </c>
      <c r="C15" s="38">
        <f t="shared" si="1"/>
        <v>6.5011131135375813</v>
      </c>
      <c r="D15" s="1">
        <v>2240</v>
      </c>
      <c r="E15" s="40">
        <f t="shared" si="2"/>
        <v>6.3387854434319992</v>
      </c>
      <c r="F15" s="41">
        <f t="shared" si="3"/>
        <v>0.16232767010558202</v>
      </c>
      <c r="G15" s="19">
        <v>362</v>
      </c>
      <c r="H15" s="38">
        <f t="shared" si="4"/>
        <v>3.2166340856584323</v>
      </c>
      <c r="I15" s="2">
        <v>369</v>
      </c>
      <c r="J15" s="40">
        <f t="shared" si="5"/>
        <v>3.6361844698462753</v>
      </c>
      <c r="K15" s="41">
        <f t="shared" si="6"/>
        <v>-0.41955038418784296</v>
      </c>
      <c r="L15" s="19">
        <v>22</v>
      </c>
      <c r="M15" s="38">
        <f t="shared" si="7"/>
        <v>3.278688524590164</v>
      </c>
      <c r="N15" s="2">
        <v>25</v>
      </c>
      <c r="O15" s="40">
        <f t="shared" si="8"/>
        <v>4.3029259896729775</v>
      </c>
      <c r="P15" s="41">
        <f t="shared" si="9"/>
        <v>-1.0242374650828134</v>
      </c>
      <c r="Q15" s="19">
        <v>2460</v>
      </c>
      <c r="R15" s="38">
        <f t="shared" si="10"/>
        <v>6.1270236612702362</v>
      </c>
      <c r="S15" s="2">
        <v>2459</v>
      </c>
      <c r="T15" s="40">
        <f t="shared" si="11"/>
        <v>6.3422057154647682</v>
      </c>
      <c r="U15" s="41">
        <f t="shared" si="12"/>
        <v>-0.21518205419453196</v>
      </c>
      <c r="V15" s="33">
        <f t="shared" si="13"/>
        <v>5297</v>
      </c>
      <c r="W15" s="31">
        <f t="shared" si="0"/>
        <v>5.8982039261972901</v>
      </c>
      <c r="X15" s="32">
        <v>5093</v>
      </c>
      <c r="Y15" s="26">
        <f t="shared" si="14"/>
        <v>6.0031353504873941</v>
      </c>
      <c r="Z15" s="37">
        <f t="shared" si="15"/>
        <v>-0.10493142429010405</v>
      </c>
    </row>
    <row r="16" spans="1:26" s="9" customFormat="1" ht="20.100000000000001" customHeight="1">
      <c r="A16" s="16" t="s">
        <v>7</v>
      </c>
      <c r="B16" s="19">
        <v>2270</v>
      </c>
      <c r="C16" s="38">
        <f t="shared" si="1"/>
        <v>6.0161136435916465</v>
      </c>
      <c r="D16" s="1">
        <v>1949</v>
      </c>
      <c r="E16" s="40">
        <f t="shared" si="2"/>
        <v>5.5153092987718599</v>
      </c>
      <c r="F16" s="41">
        <f t="shared" si="3"/>
        <v>0.50080434481978653</v>
      </c>
      <c r="G16" s="19">
        <v>341</v>
      </c>
      <c r="H16" s="38">
        <f t="shared" si="4"/>
        <v>3.0300337657721701</v>
      </c>
      <c r="I16" s="2">
        <v>333</v>
      </c>
      <c r="J16" s="40">
        <f t="shared" si="5"/>
        <v>3.2814347654710287</v>
      </c>
      <c r="K16" s="41">
        <f t="shared" si="6"/>
        <v>-0.25140099969885865</v>
      </c>
      <c r="L16" s="19">
        <v>26</v>
      </c>
      <c r="M16" s="38">
        <f t="shared" si="7"/>
        <v>3.8748137108792848</v>
      </c>
      <c r="N16" s="2">
        <v>27</v>
      </c>
      <c r="O16" s="40">
        <f t="shared" si="8"/>
        <v>4.6471600688468158</v>
      </c>
      <c r="P16" s="41">
        <f t="shared" si="9"/>
        <v>-0.77234635796753093</v>
      </c>
      <c r="Q16" s="19">
        <v>2421</v>
      </c>
      <c r="R16" s="38">
        <f t="shared" si="10"/>
        <v>6.0298879202988793</v>
      </c>
      <c r="S16" s="2">
        <v>2339</v>
      </c>
      <c r="T16" s="40">
        <f t="shared" si="11"/>
        <v>6.0327040132054064</v>
      </c>
      <c r="U16" s="41">
        <f t="shared" si="12"/>
        <v>-2.8160929065270679E-3</v>
      </c>
      <c r="V16" s="33">
        <f t="shared" si="13"/>
        <v>5058</v>
      </c>
      <c r="W16" s="31">
        <f t="shared" si="0"/>
        <v>5.6320776776865946</v>
      </c>
      <c r="X16" s="32">
        <v>4648</v>
      </c>
      <c r="Y16" s="26">
        <f t="shared" si="14"/>
        <v>5.4786124306038495</v>
      </c>
      <c r="Z16" s="37">
        <f t="shared" si="15"/>
        <v>0.15346524708274512</v>
      </c>
    </row>
    <row r="17" spans="1:27" s="9" customFormat="1" ht="20.100000000000001" customHeight="1">
      <c r="A17" s="16" t="s">
        <v>6</v>
      </c>
      <c r="B17" s="19">
        <v>2090</v>
      </c>
      <c r="C17" s="38">
        <f t="shared" si="1"/>
        <v>5.5390649846284319</v>
      </c>
      <c r="D17" s="1">
        <v>1951</v>
      </c>
      <c r="E17" s="40">
        <f t="shared" si="2"/>
        <v>5.5209689286320671</v>
      </c>
      <c r="F17" s="41">
        <f t="shared" si="3"/>
        <v>1.8096055996364768E-2</v>
      </c>
      <c r="G17" s="19">
        <v>272</v>
      </c>
      <c r="H17" s="38">
        <f t="shared" si="4"/>
        <v>2.416918429003021</v>
      </c>
      <c r="I17" s="2">
        <v>235</v>
      </c>
      <c r="J17" s="40">
        <f t="shared" si="5"/>
        <v>2.3157272368939692</v>
      </c>
      <c r="K17" s="41">
        <f t="shared" si="6"/>
        <v>0.10119119210905181</v>
      </c>
      <c r="L17" s="19">
        <v>32</v>
      </c>
      <c r="M17" s="38">
        <f t="shared" si="7"/>
        <v>4.7690014903129656</v>
      </c>
      <c r="N17" s="2">
        <v>23</v>
      </c>
      <c r="O17" s="40">
        <f t="shared" si="8"/>
        <v>3.9586919104991396</v>
      </c>
      <c r="P17" s="41">
        <f t="shared" si="9"/>
        <v>0.81030957981382601</v>
      </c>
      <c r="Q17" s="19">
        <v>2253</v>
      </c>
      <c r="R17" s="38">
        <f t="shared" si="10"/>
        <v>5.6114570361145706</v>
      </c>
      <c r="S17" s="2">
        <v>2261</v>
      </c>
      <c r="T17" s="40">
        <f t="shared" si="11"/>
        <v>5.8315279067368202</v>
      </c>
      <c r="U17" s="41">
        <f t="shared" si="12"/>
        <v>-0.22007087062224961</v>
      </c>
      <c r="V17" s="33">
        <f t="shared" si="13"/>
        <v>4647</v>
      </c>
      <c r="W17" s="31">
        <f t="shared" si="0"/>
        <v>5.1744296101640188</v>
      </c>
      <c r="X17" s="32">
        <v>4470</v>
      </c>
      <c r="Y17" s="26">
        <f t="shared" si="14"/>
        <v>5.2688032626504322</v>
      </c>
      <c r="Z17" s="37">
        <f t="shared" si="15"/>
        <v>-9.4373652486413384E-2</v>
      </c>
    </row>
    <row r="18" spans="1:27" s="9" customFormat="1" ht="20.100000000000001" customHeight="1">
      <c r="A18" s="16" t="s">
        <v>5</v>
      </c>
      <c r="B18" s="19">
        <v>1957</v>
      </c>
      <c r="C18" s="38">
        <f t="shared" si="1"/>
        <v>5.1865790310611679</v>
      </c>
      <c r="D18" s="1">
        <v>1707</v>
      </c>
      <c r="E18" s="40">
        <f t="shared" si="2"/>
        <v>4.8304940856867962</v>
      </c>
      <c r="F18" s="41">
        <f t="shared" si="3"/>
        <v>0.35608494537437174</v>
      </c>
      <c r="G18" s="19">
        <v>242</v>
      </c>
      <c r="H18" s="38">
        <f t="shared" si="4"/>
        <v>2.1503465434512172</v>
      </c>
      <c r="I18" s="2">
        <v>189</v>
      </c>
      <c r="J18" s="40">
        <f t="shared" si="5"/>
        <v>1.8624359479700434</v>
      </c>
      <c r="K18" s="41">
        <f t="shared" si="6"/>
        <v>0.28791059548117381</v>
      </c>
      <c r="L18" s="19">
        <v>21</v>
      </c>
      <c r="M18" s="38">
        <f t="shared" si="7"/>
        <v>3.1296572280178836</v>
      </c>
      <c r="N18" s="2">
        <v>19</v>
      </c>
      <c r="O18" s="40">
        <f t="shared" si="8"/>
        <v>3.270223752151463</v>
      </c>
      <c r="P18" s="41">
        <f t="shared" si="9"/>
        <v>-0.1405665241335794</v>
      </c>
      <c r="Q18" s="19">
        <v>2250</v>
      </c>
      <c r="R18" s="38">
        <f t="shared" si="10"/>
        <v>5.6039850560398508</v>
      </c>
      <c r="S18" s="2">
        <v>2067</v>
      </c>
      <c r="T18" s="40">
        <f t="shared" si="11"/>
        <v>5.3311668214175176</v>
      </c>
      <c r="U18" s="41">
        <f t="shared" si="12"/>
        <v>0.27281823462233312</v>
      </c>
      <c r="V18" s="33">
        <f t="shared" si="13"/>
        <v>4470</v>
      </c>
      <c r="W18" s="31">
        <f t="shared" si="0"/>
        <v>4.9773402964134199</v>
      </c>
      <c r="X18" s="32">
        <v>3982</v>
      </c>
      <c r="Y18" s="26">
        <f t="shared" si="14"/>
        <v>4.6935961055646578</v>
      </c>
      <c r="Z18" s="37">
        <f t="shared" si="15"/>
        <v>0.28374419084876212</v>
      </c>
      <c r="AA18" s="10"/>
    </row>
    <row r="19" spans="1:27" s="9" customFormat="1" ht="20.100000000000001" customHeight="1">
      <c r="A19" s="16" t="s">
        <v>4</v>
      </c>
      <c r="B19" s="19">
        <v>1844</v>
      </c>
      <c r="C19" s="38">
        <f t="shared" si="1"/>
        <v>4.8870984840453726</v>
      </c>
      <c r="D19" s="1">
        <v>1644</v>
      </c>
      <c r="E19" s="40">
        <f t="shared" si="2"/>
        <v>4.6522157450902712</v>
      </c>
      <c r="F19" s="41">
        <f t="shared" si="3"/>
        <v>0.23488273895510137</v>
      </c>
      <c r="G19" s="19">
        <v>186</v>
      </c>
      <c r="H19" s="38">
        <f t="shared" si="4"/>
        <v>1.6527456904211837</v>
      </c>
      <c r="I19" s="2">
        <v>186</v>
      </c>
      <c r="J19" s="40">
        <f t="shared" si="5"/>
        <v>1.8328734726054394</v>
      </c>
      <c r="K19" s="41">
        <f t="shared" si="6"/>
        <v>-0.18012778218425574</v>
      </c>
      <c r="L19" s="19">
        <v>14</v>
      </c>
      <c r="M19" s="38">
        <f t="shared" si="7"/>
        <v>2.0864381520119224</v>
      </c>
      <c r="N19" s="2">
        <v>14</v>
      </c>
      <c r="O19" s="40">
        <f t="shared" si="8"/>
        <v>2.4096385542168677</v>
      </c>
      <c r="P19" s="41">
        <f t="shared" si="9"/>
        <v>-0.32320040220494528</v>
      </c>
      <c r="Q19" s="19">
        <v>2059</v>
      </c>
      <c r="R19" s="38">
        <f t="shared" si="10"/>
        <v>5.12826899128269</v>
      </c>
      <c r="S19" s="2">
        <v>2099</v>
      </c>
      <c r="T19" s="40">
        <f t="shared" si="11"/>
        <v>5.413700608686681</v>
      </c>
      <c r="U19" s="41">
        <f t="shared" si="12"/>
        <v>-0.28543161740399103</v>
      </c>
      <c r="V19" s="33">
        <f t="shared" si="13"/>
        <v>4103</v>
      </c>
      <c r="W19" s="31">
        <f t="shared" si="0"/>
        <v>4.5686861825915575</v>
      </c>
      <c r="X19" s="32">
        <v>3943</v>
      </c>
      <c r="Y19" s="26">
        <f t="shared" si="14"/>
        <v>4.6476266811254261</v>
      </c>
      <c r="Z19" s="37">
        <f t="shared" si="15"/>
        <v>-7.8940498533868642E-2</v>
      </c>
    </row>
    <row r="20" spans="1:27" s="9" customFormat="1" ht="20.100000000000001" customHeight="1">
      <c r="A20" s="16" t="s">
        <v>3</v>
      </c>
      <c r="B20" s="19">
        <v>3415</v>
      </c>
      <c r="C20" s="38">
        <f t="shared" si="1"/>
        <v>9.050673168663204</v>
      </c>
      <c r="D20" s="1">
        <f>1633+1518</f>
        <v>3151</v>
      </c>
      <c r="E20" s="40">
        <f t="shared" si="2"/>
        <v>8.9167468447563536</v>
      </c>
      <c r="F20" s="41">
        <f t="shared" si="3"/>
        <v>0.13392632390685044</v>
      </c>
      <c r="G20" s="19">
        <v>350</v>
      </c>
      <c r="H20" s="38">
        <f t="shared" si="4"/>
        <v>3.1100053314377112</v>
      </c>
      <c r="I20" s="2">
        <f>133+129</f>
        <v>262</v>
      </c>
      <c r="J20" s="40">
        <f t="shared" si="5"/>
        <v>2.5817895151754042</v>
      </c>
      <c r="K20" s="41">
        <f t="shared" si="6"/>
        <v>0.52821581626230696</v>
      </c>
      <c r="L20" s="19">
        <v>16</v>
      </c>
      <c r="M20" s="38">
        <f t="shared" si="7"/>
        <v>2.3845007451564828</v>
      </c>
      <c r="N20" s="2">
        <f>10+16</f>
        <v>26</v>
      </c>
      <c r="O20" s="40">
        <f t="shared" si="8"/>
        <v>4.4750430292598971</v>
      </c>
      <c r="P20" s="41">
        <f t="shared" si="9"/>
        <v>-2.0905422841034143</v>
      </c>
      <c r="Q20" s="19">
        <v>4435</v>
      </c>
      <c r="R20" s="38">
        <f t="shared" si="10"/>
        <v>11.046077210460773</v>
      </c>
      <c r="S20" s="2">
        <f>2288+2400</f>
        <v>4688</v>
      </c>
      <c r="T20" s="40">
        <f t="shared" si="11"/>
        <v>12.091199834932425</v>
      </c>
      <c r="U20" s="41">
        <f t="shared" si="12"/>
        <v>-1.0451226244716523</v>
      </c>
      <c r="V20" s="33">
        <f t="shared" si="13"/>
        <v>8216</v>
      </c>
      <c r="W20" s="31">
        <f t="shared" si="0"/>
        <v>9.1485073546605502</v>
      </c>
      <c r="X20" s="32">
        <v>8127</v>
      </c>
      <c r="Y20" s="26">
        <f t="shared" si="14"/>
        <v>9.5793208312214908</v>
      </c>
      <c r="Z20" s="37">
        <f t="shared" si="15"/>
        <v>-0.4308134765609406</v>
      </c>
    </row>
    <row r="21" spans="1:27" s="9" customFormat="1" ht="20.100000000000001" customHeight="1" thickBot="1">
      <c r="A21" s="20" t="s">
        <v>2</v>
      </c>
      <c r="B21" s="19">
        <v>3823</v>
      </c>
      <c r="C21" s="38">
        <f t="shared" si="1"/>
        <v>10.131983462313157</v>
      </c>
      <c r="D21" s="1">
        <f>74+160+547+1149+1610</f>
        <v>3540</v>
      </c>
      <c r="E21" s="40">
        <f t="shared" si="2"/>
        <v>10.017544852566642</v>
      </c>
      <c r="F21" s="41">
        <f t="shared" si="3"/>
        <v>0.11443860974651443</v>
      </c>
      <c r="G21" s="19">
        <v>356</v>
      </c>
      <c r="H21" s="38">
        <f t="shared" si="4"/>
        <v>3.1633197085480718</v>
      </c>
      <c r="I21" s="2">
        <f>120+99+61+24+2</f>
        <v>306</v>
      </c>
      <c r="J21" s="40">
        <f t="shared" si="5"/>
        <v>3.0153724871895942</v>
      </c>
      <c r="K21" s="41">
        <f t="shared" si="6"/>
        <v>0.1479472213584776</v>
      </c>
      <c r="L21" s="19">
        <v>20</v>
      </c>
      <c r="M21" s="38">
        <f>L21*100/$L$22</f>
        <v>2.9806259314456036</v>
      </c>
      <c r="N21" s="2">
        <f>16+7+3+1+1</f>
        <v>28</v>
      </c>
      <c r="O21" s="40">
        <f t="shared" si="8"/>
        <v>4.8192771084337354</v>
      </c>
      <c r="P21" s="41">
        <f t="shared" si="9"/>
        <v>-1.8386511769881317</v>
      </c>
      <c r="Q21" s="19">
        <v>5165</v>
      </c>
      <c r="R21" s="38">
        <f t="shared" si="10"/>
        <v>12.864259028642591</v>
      </c>
      <c r="S21" s="2">
        <f>2104+978+283+148+117</f>
        <v>3630</v>
      </c>
      <c r="T21" s="40">
        <f t="shared" si="11"/>
        <v>9.3624264933457138</v>
      </c>
      <c r="U21" s="41">
        <f t="shared" si="12"/>
        <v>3.5018325352968773</v>
      </c>
      <c r="V21" s="33">
        <f t="shared" si="13"/>
        <v>9364</v>
      </c>
      <c r="W21" s="31">
        <f t="shared" si="0"/>
        <v>10.426804146670081</v>
      </c>
      <c r="X21" s="32">
        <v>7504</v>
      </c>
      <c r="Y21" s="26">
        <f t="shared" si="14"/>
        <v>8.844988743384528</v>
      </c>
      <c r="Z21" s="37">
        <f t="shared" si="15"/>
        <v>1.5818154032855531</v>
      </c>
    </row>
    <row r="22" spans="1:27" s="9" customFormat="1" ht="24.95" customHeight="1" thickBot="1">
      <c r="A22" s="21" t="s">
        <v>1</v>
      </c>
      <c r="B22" s="27">
        <f>SUM(B7:B21)</f>
        <v>37732</v>
      </c>
      <c r="C22" s="43">
        <f t="shared" si="1"/>
        <v>100</v>
      </c>
      <c r="D22" s="42">
        <f>SUM(D7:D21)</f>
        <v>35338</v>
      </c>
      <c r="E22" s="44">
        <f t="shared" si="2"/>
        <v>100</v>
      </c>
      <c r="F22" s="29"/>
      <c r="G22" s="30">
        <f>SUM(G7:G21)</f>
        <v>11254</v>
      </c>
      <c r="H22" s="39">
        <f>SUM(H7:H21)</f>
        <v>100</v>
      </c>
      <c r="I22" s="28">
        <f>SUM(I7:I21)</f>
        <v>10148</v>
      </c>
      <c r="J22" s="45">
        <f>SUM(J7:J21)</f>
        <v>99.999999999999986</v>
      </c>
      <c r="K22" s="29"/>
      <c r="L22" s="30">
        <f>SUM(L7:L21)</f>
        <v>671</v>
      </c>
      <c r="M22" s="39">
        <f>SUM(M7:M21)</f>
        <v>100</v>
      </c>
      <c r="N22" s="28">
        <f>SUM(N7:N21)</f>
        <v>581</v>
      </c>
      <c r="O22" s="45">
        <f>SUM(O7:O21)</f>
        <v>100</v>
      </c>
      <c r="P22" s="29"/>
      <c r="Q22" s="30">
        <f>SUM(Q7:Q21)</f>
        <v>40150</v>
      </c>
      <c r="R22" s="39">
        <f>SUM(R7:R21)</f>
        <v>100.00000000000001</v>
      </c>
      <c r="S22" s="28">
        <f>SUM(S7:S21)</f>
        <v>38772</v>
      </c>
      <c r="T22" s="45">
        <f>SUM(T7:T21)</f>
        <v>99.999999999999986</v>
      </c>
      <c r="U22" s="29"/>
      <c r="V22" s="30">
        <f t="shared" si="13"/>
        <v>89807</v>
      </c>
      <c r="W22" s="34">
        <f t="shared" si="0"/>
        <v>100</v>
      </c>
      <c r="X22" s="35">
        <f>SUM(X7:X21)</f>
        <v>84839</v>
      </c>
      <c r="Y22" s="34">
        <f>SUM(Y7:Y21)</f>
        <v>100.00000000000001</v>
      </c>
      <c r="Z22" s="36"/>
    </row>
    <row r="23" spans="1:27" s="11" customFormat="1" ht="12">
      <c r="W23" s="12"/>
      <c r="Y23" s="12"/>
      <c r="Z23" s="12"/>
    </row>
    <row r="25" spans="1:27" ht="15">
      <c r="H25" s="13"/>
      <c r="I25" s="13"/>
      <c r="J25" s="13"/>
      <c r="K25" s="13"/>
      <c r="V25" s="46"/>
      <c r="X25" s="46"/>
    </row>
    <row r="26" spans="1:27" ht="15">
      <c r="H26" s="13"/>
      <c r="I26" s="13"/>
      <c r="J26" s="13"/>
      <c r="K26" s="13"/>
    </row>
    <row r="29" spans="1:27">
      <c r="J29" s="14"/>
      <c r="K29" s="14"/>
    </row>
    <row r="30" spans="1:27">
      <c r="O30" s="14"/>
      <c r="P30" s="14"/>
    </row>
  </sheetData>
  <mergeCells count="9">
    <mergeCell ref="A1:Z1"/>
    <mergeCell ref="V5:Z5"/>
    <mergeCell ref="L5:P5"/>
    <mergeCell ref="Q5:U5"/>
    <mergeCell ref="A4:Z4"/>
    <mergeCell ref="A3:Z3"/>
    <mergeCell ref="A5:A6"/>
    <mergeCell ref="B5:F5"/>
    <mergeCell ref="G5:K5"/>
  </mergeCells>
  <phoneticPr fontId="0" type="noConversion"/>
  <pageMargins left="0" right="0" top="0.19685039370078741" bottom="0.19685039370078741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tabSelected="1" topLeftCell="B85" workbookViewId="0"/>
  </sheetViews>
  <sheetFormatPr defaultRowHeight="12.75"/>
  <sheetData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AF7"/>
  <sheetViews>
    <sheetView zoomScale="80" zoomScaleNormal="80" workbookViewId="0">
      <selection activeCell="X103" sqref="X103"/>
    </sheetView>
  </sheetViews>
  <sheetFormatPr defaultRowHeight="12.75"/>
  <cols>
    <col min="1" max="16384" width="9.140625" style="3"/>
  </cols>
  <sheetData>
    <row r="1" spans="1:32" ht="15.75">
      <c r="A1" s="71" t="s">
        <v>27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3"/>
      <c r="X1" s="23"/>
      <c r="Y1" s="23"/>
      <c r="Z1" s="23"/>
      <c r="AA1" s="23"/>
      <c r="AB1" s="23"/>
      <c r="AC1" s="23"/>
      <c r="AD1" s="23"/>
      <c r="AE1" s="23"/>
      <c r="AF1" s="23"/>
    </row>
    <row r="2" spans="1:32" ht="16.5" thickBot="1">
      <c r="A2" s="74" t="s">
        <v>30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6"/>
      <c r="X2" s="24"/>
      <c r="Y2" s="24"/>
      <c r="Z2" s="24"/>
      <c r="AA2" s="24"/>
      <c r="AB2" s="24"/>
      <c r="AC2" s="24"/>
      <c r="AD2" s="24"/>
      <c r="AE2" s="24"/>
      <c r="AF2" s="24"/>
    </row>
    <row r="7" spans="1:32">
      <c r="R7" s="22"/>
    </row>
  </sheetData>
  <mergeCells count="2">
    <mergeCell ref="A1:W1"/>
    <mergeCell ref="A2:W2"/>
  </mergeCells>
  <phoneticPr fontId="0" type="noConversion"/>
  <pageMargins left="0" right="0" top="0" bottom="0" header="0.51181102362204722" footer="0.51181102362204722"/>
  <pageSetup paperSize="9" orientation="landscape" horizontalDpi="4294967294" verticalDpi="4294967294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ΠΙΝΑΚΑΣ</vt:lpstr>
      <vt:lpstr>ΡΑΒΔΟΓΡΑΜΜΑΤΑ-2009-2010</vt:lpstr>
      <vt:lpstr>ΚΥΚΛΙΚΑ ΔΙΑΓΡΑΜΜΑΤΑ-2009-2010</vt:lpstr>
    </vt:vector>
  </TitlesOfParts>
  <Company>ypepth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kyriakos litinas</dc:creator>
  <cp:lastModifiedBy>Andreas</cp:lastModifiedBy>
  <cp:lastPrinted>2010-07-09T10:02:46Z</cp:lastPrinted>
  <dcterms:created xsi:type="dcterms:W3CDTF">2003-07-02T18:47:20Z</dcterms:created>
  <dcterms:modified xsi:type="dcterms:W3CDTF">2010-07-09T10:10:40Z</dcterms:modified>
</cp:coreProperties>
</file>