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-15" yWindow="0" windowWidth="15600" windowHeight="11025" tabRatio="500"/>
  </bookViews>
  <sheets>
    <sheet name="Sheet1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1"/>
  <c r="B35"/>
  <c r="C14"/>
  <c r="C40"/>
  <c r="C43"/>
  <c r="C45"/>
  <c r="C55"/>
  <c r="C57"/>
  <c r="C60"/>
  <c r="C13"/>
  <c r="C16"/>
  <c r="C15"/>
  <c r="C65"/>
  <c r="C31"/>
  <c r="C27"/>
  <c r="C12"/>
</calcChain>
</file>

<file path=xl/sharedStrings.xml><?xml version="1.0" encoding="utf-8"?>
<sst xmlns="http://schemas.openxmlformats.org/spreadsheetml/2006/main" count="124" uniqueCount="80">
  <si>
    <t>Άξονας Ενίσχυσης</t>
  </si>
  <si>
    <t>ΥΠΟΔΟΜΕΣ, ΕΚΠΑΙΔΕΥΤΙΚΟ &amp; ΕΡΕΥΝΗΤΙΚΟ ΕΡΓΟ ΤΩΝ ΑΕΙ</t>
  </si>
  <si>
    <t>Κάλυψη αναγκών σε εξοπλισμό-υποδομές</t>
  </si>
  <si>
    <t>Χρηματοδότηση</t>
  </si>
  <si>
    <t>Πηγή</t>
  </si>
  <si>
    <t>Ηλεκτρονικά Ψηφιακά Συγγράμματα</t>
  </si>
  <si>
    <t xml:space="preserve">Υποστήριξη του εκπαιδευτικού έργου </t>
  </si>
  <si>
    <t>Ψηφιακό εκπαιδευτικό περιεχόμενο για ανοιχτά ακαδημαϊκά μαθήματα (Hellenic academic opencourses)</t>
  </si>
  <si>
    <t>ΕΠ "Ψηφιακή Σύγκλιση"</t>
  </si>
  <si>
    <t>Εφαρμογή υποδομών e-university (οριζόντιο και κάθετα έργα)</t>
  </si>
  <si>
    <t>Βιβλιοθήκες Ανοικτής Πρόσβασης (οριζόντιο και κάθετα έργα)</t>
  </si>
  <si>
    <t>Επιπρόσθετες εφαρμογές e-university</t>
  </si>
  <si>
    <t xml:space="preserve">Στήριξη της ερευνητικής δραστηριότητας </t>
  </si>
  <si>
    <t xml:space="preserve">Πρόγραμμα μεταδιδακτόρων (post-doc) </t>
  </si>
  <si>
    <t>Πρόγραμμα «Αριστεία» για ερευνητικές ομάδες</t>
  </si>
  <si>
    <t>Ενθάρρυνση της Αριστείας</t>
  </si>
  <si>
    <t>Στήριξη των φοιτητών</t>
  </si>
  <si>
    <t>Επικαιροποίηση Γνώσεων των Αποφοίτων ΑΕΙ</t>
  </si>
  <si>
    <t xml:space="preserve"> ΔΑΣΤΑ (Δομές Απασχόλησης και Σταδιοδρομίας)</t>
  </si>
  <si>
    <t xml:space="preserve">Γραφεία Διασύνδεσης </t>
  </si>
  <si>
    <t>Μονάδα Καινοτομίας και Επιχειρηματικότητας (ΜΟΚΕ)</t>
  </si>
  <si>
    <t xml:space="preserve">Πρόγραμμα επαγγελματικής εμπειρίας/πρακτικής άσκησης αποφοίτων ΑΕΙ </t>
  </si>
  <si>
    <t>Μηχανισμός ανάδειξης καινοτομίας φοιτητών</t>
  </si>
  <si>
    <t>Υποστήριξη και υποτροφίες για την εκκόλαψη επιχειρήσεων από καινοτόμες  ιδέες φοιτητών και ερευνητών</t>
  </si>
  <si>
    <t>Υποτροφίες ΙΚΥ</t>
  </si>
  <si>
    <t>Νέος νόμος-πλαίσιο</t>
  </si>
  <si>
    <t>Υποδομές-Εξοπλισμός</t>
  </si>
  <si>
    <r>
      <t>Συμμετοχή των ΑΕΙ στη διά βίου μάθηση</t>
    </r>
    <r>
      <rPr>
        <i/>
        <sz val="10"/>
        <color theme="1"/>
        <rFont val="Verdana"/>
        <charset val="161"/>
      </rPr>
      <t xml:space="preserve"> </t>
    </r>
  </si>
  <si>
    <t>Διασφάλιση Ποιότητας</t>
  </si>
  <si>
    <t>Αρχή Διασφάλισης Ποιότητας</t>
  </si>
  <si>
    <t>Επιστημονικό λογισμικό ως υπηρεσία</t>
  </si>
  <si>
    <t>Υπηρεσία ΕΥΔΟΞΟΣ</t>
  </si>
  <si>
    <t>συμπεριλαμβάνεται στο ΕΔΕΤ Cloud</t>
  </si>
  <si>
    <t>Μονάδες Διασφάλισης Ποιότητας (ΜΟΔΙΠ)</t>
  </si>
  <si>
    <t xml:space="preserve">Αναβάθμιση και βελτίωση της αποδοτικότητας του Ελληνικού Ανοιχτού Πανεπιστημίου  </t>
  </si>
  <si>
    <t>Διεθνή Προγράμματα Σπουδών του Διεθνούς Πανεπιστημίου</t>
  </si>
  <si>
    <t>Ειδική πρόσκληση υλοποίησης του νέου νόμου-πλαίσιο για τα ΑΕΙ (αναδιάρθρωση και δημιουργία νέων δομών)</t>
  </si>
  <si>
    <t>ΕΠ "Διοικητική Μεταρρύθμιση"</t>
  </si>
  <si>
    <t>Κεντρικές ηλεκτρονικές υπηρεσίες υποστήριξης νέων διαδικασιών (εκλογές οργάνων, προκύρηξη θέσεων και μητρώα εκλεκτόρων, ηλεκτρονικό πάσο)</t>
  </si>
  <si>
    <t>Υποστήριξη αλλαγών και νέου θεσμικού πλαισίου εντός Υπουργείου Παιδείας (Εννιαίος Διοικητικός Τομέας Ανώτατης Εκπαίδευσης)</t>
  </si>
  <si>
    <t>Άλλα Προγράμματα ΑΕΙ</t>
  </si>
  <si>
    <t>Ειδικά Προγράμματα Υλοποίησης του νέου νόμου-πλαίσιο</t>
  </si>
  <si>
    <t>Σχετίζεται και με την εξ΄ αποστάσεως και διά βίου εκπαίδευση - Άρθρο 43</t>
  </si>
  <si>
    <t>Άρθρο 37</t>
  </si>
  <si>
    <t>Οργάνωση σπουδών, διοίκηση, διαφάνεια, οικονομικά</t>
  </si>
  <si>
    <t>κυρίως άρθρα 30 έως 43 (Κεφάλαιο για Σπουδές- Προγράμματα Σπουδών)</t>
  </si>
  <si>
    <t>&gt;&gt;</t>
  </si>
  <si>
    <t>Άλλες ψηφιακές διευκολύνσεις για την εκπαίδευση και έρευνα</t>
  </si>
  <si>
    <t>Οργάνωση σπουδών, διοίκηση, διαφάνεια, οικονομικά: Άρθρο 5 ως 15 - Άρθρα 63 χρηματοδότηση, Άρθρο 59 ΝΠΙΔ</t>
  </si>
  <si>
    <t>Άρθρο 36 - Φοιτητικά Θέματα</t>
  </si>
  <si>
    <t>Άρθρο 54 - Υποτροφίες - εκπαιδευτικά δάνεια</t>
  </si>
  <si>
    <t>Άρθρο 60 - Γραφείο καινοτομίας και διασύνδεσης</t>
  </si>
  <si>
    <t>Άρθρο 43 - Προγράμματα σπουδών δια βίου μάθησης και εξ αποστάσεως εκπαίδευσης</t>
  </si>
  <si>
    <t>ΣΥΝΟΛΟ</t>
  </si>
  <si>
    <t>Άρθρο 48 - Συγγράμματα</t>
  </si>
  <si>
    <t>Πρακτική Άσκηση</t>
  </si>
  <si>
    <t xml:space="preserve">Σύστημα κεντρικής υποστήριξης  δράσεων σταδιοδρομίας φοιτητών </t>
  </si>
  <si>
    <t>Άρθρο 14, 13</t>
  </si>
  <si>
    <t>Άρθρο 8 (Όργανα Ιδρύματος), 18 (Εκλογή-εξέλιξη)</t>
  </si>
  <si>
    <t xml:space="preserve">Άρθρο 80, παρ. 4 </t>
  </si>
  <si>
    <t>Άρθρο 64-74 (Άρθρα ΑΔΙΠ), Άρθρο 45 - Πιστοποίηση και χρηματοδότηση προγραμμάτων σπουδών</t>
  </si>
  <si>
    <t>Άρθρο 75 (Κέντρα Αριστείας)</t>
  </si>
  <si>
    <t>Άρθρο 42 (Συνεργασία Πανεπιστημίων και ερευνητικών κέντρων)</t>
  </si>
  <si>
    <t xml:space="preserve">Ψηφιακό Αποθετήριο και Ολοκληρωμένου Συστήματος Ανάδειξης της Αριστείας </t>
  </si>
  <si>
    <t>ΑΕΙ ως φορείς υλοποίησης των δράσεων του Υπουργείου Παιδείας   (σε θέματα πρωτοβάθμιας, δευτεροβάθμιας, εκπαίδευσης ειδικών ομάδων κλπ.)</t>
  </si>
  <si>
    <t>Περιφερειακά Επιχειρησιακά Προγράμματα</t>
  </si>
  <si>
    <t>Ενίσχυση των ερευνητικών δικτυακών υποδομών (ΕΔΕΤ-3)</t>
  </si>
  <si>
    <t>Υλοποίηση του ακαδημαϊκού υπολογιστικού νέφους (ΕΔΕΤ cloud)</t>
  </si>
  <si>
    <t>Ηλεκτρονικές υπηρεσιες ακαδημαϊκής κοινότητας (Πιθος,  Cloud κλπ.)</t>
  </si>
  <si>
    <t>ΕΛΛΗΝΙΚΗ ΔΗΜΟΚΡΑΤΙΑ</t>
  </si>
  <si>
    <t>ΥΠΟΥΡΓΕΙΟ ΠΑΙΔΕΙΑΣ</t>
  </si>
  <si>
    <t>ΔΙΑ ΒΙΟΥ ΜΑΘΗΣΗΣ ΚΑΙ ΘΡΗΣΚΕΥΜΑΤΩΝ</t>
  </si>
  <si>
    <t>ΕΠ "Εκπαίδευση και Διά Βίου Μάθηση"</t>
  </si>
  <si>
    <t>Χρηματοδοτήσεις από Επιχειρησιακά Προγράμματα για Εφαρμογή του νέου Νόμου για τα Α.Ε.Ι.</t>
  </si>
  <si>
    <t>Βελτίωση των εκπαιδευτικών και ερευνητικών υποδομών</t>
  </si>
  <si>
    <t>Νέα προγράμματα</t>
  </si>
  <si>
    <t>Άρθρο 43 - Προγράμματα σπουδών δια βίου μάθησης και εξ αποστάσεως εκπαίδευσης. - Σύνδεση με κοινωνία, α'βάθμια και β'βάθμια εκπαίδευση.</t>
  </si>
  <si>
    <t>Σύνδεση Α.Ε.Ι. με Δημόσιες Πολιτικές.</t>
  </si>
  <si>
    <t>Αναδιοργάνωση Εννιαίου Διοικητικού Τομέα Ανώτατης Εκπαίδευσης</t>
  </si>
  <si>
    <t>Πολυνησιωτικά Α.Ε.Ι.</t>
  </si>
</sst>
</file>

<file path=xl/styles.xml><?xml version="1.0" encoding="utf-8"?>
<styleSheet xmlns="http://schemas.openxmlformats.org/spreadsheetml/2006/main">
  <numFmts count="3">
    <numFmt numFmtId="164" formatCode="_(&quot;€&quot;* #,##0.00_);_(&quot;€&quot;* \(#,##0.00\);_(&quot;€&quot;* &quot;-&quot;??_);_(@_)"/>
    <numFmt numFmtId="165" formatCode="#,##0\ [$€-1];[Red]\-#,##0\ [$€-1]"/>
    <numFmt numFmtId="166" formatCode="#,##0.00\ [$€-1];[Red]#,##0.00\ [$€-1]"/>
  </numFmts>
  <fonts count="12"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u/>
      <sz val="12"/>
      <color theme="10"/>
      <name val="Calibri"/>
      <family val="2"/>
      <charset val="161"/>
      <scheme val="minor"/>
    </font>
    <font>
      <u/>
      <sz val="12"/>
      <color theme="11"/>
      <name val="Calibri"/>
      <family val="2"/>
      <charset val="161"/>
      <scheme val="minor"/>
    </font>
    <font>
      <i/>
      <sz val="12"/>
      <color theme="1"/>
      <name val="Calibri"/>
      <charset val="161"/>
      <scheme val="minor"/>
    </font>
    <font>
      <b/>
      <i/>
      <sz val="12"/>
      <color theme="1"/>
      <name val="Calibri"/>
      <charset val="161"/>
      <scheme val="minor"/>
    </font>
    <font>
      <i/>
      <sz val="10"/>
      <color theme="1"/>
      <name val="Verdana"/>
      <charset val="161"/>
    </font>
    <font>
      <sz val="16"/>
      <color theme="1"/>
      <name val="Calibri"/>
      <charset val="161"/>
      <scheme val="minor"/>
    </font>
    <font>
      <b/>
      <sz val="16"/>
      <color theme="1"/>
      <name val="Calibri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3" tint="0.3999755851924192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6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6" fillId="3" borderId="4" xfId="0" applyNumberFormat="1" applyFont="1" applyFill="1" applyBorder="1" applyAlignment="1">
      <alignment vertical="center"/>
    </xf>
    <xf numFmtId="165" fontId="6" fillId="3" borderId="4" xfId="0" applyNumberFormat="1" applyFont="1" applyFill="1" applyBorder="1" applyAlignment="1">
      <alignment vertical="center"/>
    </xf>
    <xf numFmtId="164" fontId="0" fillId="0" borderId="1" xfId="1" applyFont="1" applyBorder="1" applyAlignment="1">
      <alignment horizontal="center" vertical="center" wrapText="1"/>
    </xf>
    <xf numFmtId="164" fontId="0" fillId="0" borderId="0" xfId="0" applyNumberFormat="1"/>
    <xf numFmtId="165" fontId="6" fillId="3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wrapText="1"/>
    </xf>
    <xf numFmtId="164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4" borderId="5" xfId="0" applyFont="1" applyFill="1" applyBorder="1" applyAlignment="1">
      <alignment wrapText="1"/>
    </xf>
    <xf numFmtId="166" fontId="9" fillId="4" borderId="0" xfId="0" applyNumberFormat="1" applyFont="1" applyFill="1"/>
    <xf numFmtId="164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164" fontId="0" fillId="0" borderId="0" xfId="0" applyNumberFormat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16">
    <cellStyle name="Κανονικό" xfId="0" builtinId="0"/>
    <cellStyle name="Νόμισμα" xfId="1" builtinId="4"/>
    <cellStyle name="Υπερ-σύνδεση" xfId="2" builtinId="8" hidden="1"/>
    <cellStyle name="Υπερ-σύνδεση" xfId="4" builtinId="8" hidden="1"/>
    <cellStyle name="Υπερ-σύνδεση" xfId="6" builtinId="8" hidden="1"/>
    <cellStyle name="Υπερ-σύνδεση" xfId="8" builtinId="8" hidden="1"/>
    <cellStyle name="Υπερ-σύνδεση" xfId="10" builtinId="8" hidden="1"/>
    <cellStyle name="Υπερ-σύνδεση" xfId="12" builtinId="8" hidden="1"/>
    <cellStyle name="Υπερ-σύνδεση" xfId="14" builtinId="8" hidden="1"/>
    <cellStyle name="Υπερ-σύνδεση" xfId="16" builtinId="8" hidden="1"/>
    <cellStyle name="Υπερ-σύνδεση" xfId="18" builtinId="8" hidden="1"/>
    <cellStyle name="Υπερ-σύνδεση" xfId="20" builtinId="8" hidden="1"/>
    <cellStyle name="Υπερ-σύνδεση" xfId="22" builtinId="8" hidden="1"/>
    <cellStyle name="Υπερ-σύνδεση" xfId="24" builtinId="8" hidden="1"/>
    <cellStyle name="Υπερ-σύνδεση" xfId="26" builtinId="8" hidden="1"/>
    <cellStyle name="Υπερ-σύνδεση" xfId="28" builtinId="8" hidden="1"/>
    <cellStyle name="Υπερ-σύνδεση" xfId="30" builtinId="8" hidden="1"/>
    <cellStyle name="Υπερ-σύνδεση" xfId="32" builtinId="8" hidden="1"/>
    <cellStyle name="Υπερ-σύνδεση" xfId="34" builtinId="8" hidden="1"/>
    <cellStyle name="Υπερ-σύνδεση" xfId="36" builtinId="8" hidden="1"/>
    <cellStyle name="Υπερ-σύνδεση" xfId="38" builtinId="8" hidden="1"/>
    <cellStyle name="Υπερ-σύνδεση" xfId="40" builtinId="8" hidden="1"/>
    <cellStyle name="Υπερ-σύνδεση" xfId="42" builtinId="8" hidden="1"/>
    <cellStyle name="Υπερ-σύνδεση" xfId="44" builtinId="8" hidden="1"/>
    <cellStyle name="Υπερ-σύνδεση" xfId="46" builtinId="8" hidden="1"/>
    <cellStyle name="Υπερ-σύνδεση" xfId="48" builtinId="8" hidden="1"/>
    <cellStyle name="Υπερ-σύνδεση" xfId="50" builtinId="8" hidden="1"/>
    <cellStyle name="Υπερ-σύνδεση" xfId="52" builtinId="8" hidden="1"/>
    <cellStyle name="Υπερ-σύνδεση" xfId="54" builtinId="8" hidden="1"/>
    <cellStyle name="Υπερ-σύνδεση" xfId="56" builtinId="8" hidden="1"/>
    <cellStyle name="Υπερ-σύνδεση" xfId="58" builtinId="8" hidden="1"/>
    <cellStyle name="Υπερ-σύνδεση" xfId="60" builtinId="8" hidden="1"/>
    <cellStyle name="Υπερ-σύνδεση" xfId="62" builtinId="8" hidden="1"/>
    <cellStyle name="Υπερ-σύνδεση" xfId="64" builtinId="8" hidden="1"/>
    <cellStyle name="Υπερ-σύνδεση" xfId="66" builtinId="8" hidden="1"/>
    <cellStyle name="Υπερ-σύνδεση" xfId="68" builtinId="8" hidden="1"/>
    <cellStyle name="Υπερ-σύνδεση" xfId="70" builtinId="8" hidden="1"/>
    <cellStyle name="Υπερ-σύνδεση" xfId="72" builtinId="8" hidden="1"/>
    <cellStyle name="Υπερ-σύνδεση" xfId="74" builtinId="8" hidden="1"/>
    <cellStyle name="Υπερ-σύνδεση" xfId="76" builtinId="8" hidden="1"/>
    <cellStyle name="Υπερ-σύνδεση" xfId="78" builtinId="8" hidden="1"/>
    <cellStyle name="Υπερ-σύνδεση" xfId="80" builtinId="8" hidden="1"/>
    <cellStyle name="Υπερ-σύνδεση" xfId="82" builtinId="8" hidden="1"/>
    <cellStyle name="Υπερ-σύνδεση" xfId="84" builtinId="8" hidden="1"/>
    <cellStyle name="Υπερ-σύνδεση" xfId="86" builtinId="8" hidden="1"/>
    <cellStyle name="Υπερ-σύνδεση" xfId="88" builtinId="8" hidden="1"/>
    <cellStyle name="Υπερ-σύνδεση" xfId="90" builtinId="8" hidden="1"/>
    <cellStyle name="Υπερ-σύνδεση" xfId="92" builtinId="8" hidden="1"/>
    <cellStyle name="Υπερ-σύνδεση" xfId="94" builtinId="8" hidden="1"/>
    <cellStyle name="Υπερ-σύνδεση" xfId="96" builtinId="8" hidden="1"/>
    <cellStyle name="Υπερ-σύνδεση" xfId="98" builtinId="8" hidden="1"/>
    <cellStyle name="Υπερ-σύνδεση" xfId="100" builtinId="8" hidden="1"/>
    <cellStyle name="Υπερ-σύνδεση" xfId="102" builtinId="8" hidden="1"/>
    <cellStyle name="Υπερ-σύνδεση" xfId="104" builtinId="8" hidden="1"/>
    <cellStyle name="Υπερ-σύνδεση" xfId="106" builtinId="8" hidden="1"/>
    <cellStyle name="Υπερ-σύνδεση" xfId="108" builtinId="8" hidden="1"/>
    <cellStyle name="Υπερ-σύνδεση" xfId="110" builtinId="8" hidden="1"/>
    <cellStyle name="Υπερ-σύνδεση" xfId="112" builtinId="8" hidden="1"/>
    <cellStyle name="Υπερ-σύνδεση" xfId="114" builtinId="8" hidden="1"/>
    <cellStyle name="Υπερ-σύνδεση που ακολουθήθηκε" xfId="3" builtinId="9" hidden="1"/>
    <cellStyle name="Υπερ-σύνδεση που ακολουθήθηκε" xfId="5" builtinId="9" hidden="1"/>
    <cellStyle name="Υπερ-σύνδεση που ακολουθήθηκε" xfId="7" builtinId="9" hidden="1"/>
    <cellStyle name="Υπερ-σύνδεση που ακολουθήθηκε" xfId="9" builtinId="9" hidden="1"/>
    <cellStyle name="Υπερ-σύνδεση που ακολουθήθηκε" xfId="11" builtinId="9" hidden="1"/>
    <cellStyle name="Υπερ-σύνδεση που ακολουθήθηκε" xfId="13" builtinId="9" hidden="1"/>
    <cellStyle name="Υπερ-σύνδεση που ακολουθήθηκε" xfId="15" builtinId="9" hidden="1"/>
    <cellStyle name="Υπερ-σύνδεση που ακολουθήθηκε" xfId="17" builtinId="9" hidden="1"/>
    <cellStyle name="Υπερ-σύνδεση που ακολουθήθηκε" xfId="19" builtinId="9" hidden="1"/>
    <cellStyle name="Υπερ-σύνδεση που ακολουθήθηκε" xfId="21" builtinId="9" hidden="1"/>
    <cellStyle name="Υπερ-σύνδεση που ακολουθήθηκε" xfId="23" builtinId="9" hidden="1"/>
    <cellStyle name="Υπερ-σύνδεση που ακολουθήθηκε" xfId="25" builtinId="9" hidden="1"/>
    <cellStyle name="Υπερ-σύνδεση που ακολουθήθηκε" xfId="27" builtinId="9" hidden="1"/>
    <cellStyle name="Υπερ-σύνδεση που ακολουθήθηκε" xfId="29" builtinId="9" hidden="1"/>
    <cellStyle name="Υπερ-σύνδεση που ακολουθήθηκε" xfId="31" builtinId="9" hidden="1"/>
    <cellStyle name="Υπερ-σύνδεση που ακολουθήθηκε" xfId="33" builtinId="9" hidden="1"/>
    <cellStyle name="Υπερ-σύνδεση που ακολουθήθηκε" xfId="35" builtinId="9" hidden="1"/>
    <cellStyle name="Υπερ-σύνδεση που ακολουθήθηκε" xfId="37" builtinId="9" hidden="1"/>
    <cellStyle name="Υπερ-σύνδεση που ακολουθήθηκε" xfId="39" builtinId="9" hidden="1"/>
    <cellStyle name="Υπερ-σύνδεση που ακολουθήθηκε" xfId="41" builtinId="9" hidden="1"/>
    <cellStyle name="Υπερ-σύνδεση που ακολουθήθηκε" xfId="43" builtinId="9" hidden="1"/>
    <cellStyle name="Υπερ-σύνδεση που ακολουθήθηκε" xfId="45" builtinId="9" hidden="1"/>
    <cellStyle name="Υπερ-σύνδεση που ακολουθήθηκε" xfId="47" builtinId="9" hidden="1"/>
    <cellStyle name="Υπερ-σύνδεση που ακολουθήθηκε" xfId="49" builtinId="9" hidden="1"/>
    <cellStyle name="Υπερ-σύνδεση που ακολουθήθηκε" xfId="51" builtinId="9" hidden="1"/>
    <cellStyle name="Υπερ-σύνδεση που ακολουθήθηκε" xfId="53" builtinId="9" hidden="1"/>
    <cellStyle name="Υπερ-σύνδεση που ακολουθήθηκε" xfId="55" builtinId="9" hidden="1"/>
    <cellStyle name="Υπερ-σύνδεση που ακολουθήθηκε" xfId="57" builtinId="9" hidden="1"/>
    <cellStyle name="Υπερ-σύνδεση που ακολουθήθηκε" xfId="59" builtinId="9" hidden="1"/>
    <cellStyle name="Υπερ-σύνδεση που ακολουθήθηκε" xfId="61" builtinId="9" hidden="1"/>
    <cellStyle name="Υπερ-σύνδεση που ακολουθήθηκε" xfId="63" builtinId="9" hidden="1"/>
    <cellStyle name="Υπερ-σύνδεση που ακολουθήθηκε" xfId="65" builtinId="9" hidden="1"/>
    <cellStyle name="Υπερ-σύνδεση που ακολουθήθηκε" xfId="67" builtinId="9" hidden="1"/>
    <cellStyle name="Υπερ-σύνδεση που ακολουθήθηκε" xfId="69" builtinId="9" hidden="1"/>
    <cellStyle name="Υπερ-σύνδεση που ακολουθήθηκε" xfId="71" builtinId="9" hidden="1"/>
    <cellStyle name="Υπερ-σύνδεση που ακολουθήθηκε" xfId="73" builtinId="9" hidden="1"/>
    <cellStyle name="Υπερ-σύνδεση που ακολουθήθηκε" xfId="75" builtinId="9" hidden="1"/>
    <cellStyle name="Υπερ-σύνδεση που ακολουθήθηκε" xfId="77" builtinId="9" hidden="1"/>
    <cellStyle name="Υπερ-σύνδεση που ακολουθήθηκε" xfId="79" builtinId="9" hidden="1"/>
    <cellStyle name="Υπερ-σύνδεση που ακολουθήθηκε" xfId="81" builtinId="9" hidden="1"/>
    <cellStyle name="Υπερ-σύνδεση που ακολουθήθηκε" xfId="83" builtinId="9" hidden="1"/>
    <cellStyle name="Υπερ-σύνδεση που ακολουθήθηκε" xfId="85" builtinId="9" hidden="1"/>
    <cellStyle name="Υπερ-σύνδεση που ακολουθήθηκε" xfId="87" builtinId="9" hidden="1"/>
    <cellStyle name="Υπερ-σύνδεση που ακολουθήθηκε" xfId="89" builtinId="9" hidden="1"/>
    <cellStyle name="Υπερ-σύνδεση που ακολουθήθηκε" xfId="91" builtinId="9" hidden="1"/>
    <cellStyle name="Υπερ-σύνδεση που ακολουθήθηκε" xfId="93" builtinId="9" hidden="1"/>
    <cellStyle name="Υπερ-σύνδεση που ακολουθήθηκε" xfId="95" builtinId="9" hidden="1"/>
    <cellStyle name="Υπερ-σύνδεση που ακολουθήθηκε" xfId="97" builtinId="9" hidden="1"/>
    <cellStyle name="Υπερ-σύνδεση που ακολουθήθηκε" xfId="99" builtinId="9" hidden="1"/>
    <cellStyle name="Υπερ-σύνδεση που ακολουθήθηκε" xfId="101" builtinId="9" hidden="1"/>
    <cellStyle name="Υπερ-σύνδεση που ακολουθήθηκε" xfId="103" builtinId="9" hidden="1"/>
    <cellStyle name="Υπερ-σύνδεση που ακολουθήθηκε" xfId="105" builtinId="9" hidden="1"/>
    <cellStyle name="Υπερ-σύνδεση που ακολουθήθηκε" xfId="107" builtinId="9" hidden="1"/>
    <cellStyle name="Υπερ-σύνδεση που ακολουθήθηκε" xfId="109" builtinId="9" hidden="1"/>
    <cellStyle name="Υπερ-σύνδεση που ακολουθήθηκε" xfId="111" builtinId="9" hidden="1"/>
    <cellStyle name="Υπερ-σύνδεση που ακολουθήθηκε" xfId="113" builtinId="9" hidden="1"/>
    <cellStyle name="Υπερ-σύνδεση που ακολουθήθηκε" xfId="115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1475153</xdr:colOff>
      <xdr:row>0</xdr:row>
      <xdr:rowOff>9770</xdr:rowOff>
    </xdr:from>
    <xdr:to>
      <xdr:col>2</xdr:col>
      <xdr:colOff>263768</xdr:colOff>
      <xdr:row>2</xdr:row>
      <xdr:rowOff>124070</xdr:rowOff>
    </xdr:to>
    <xdr:pic>
      <xdr:nvPicPr>
        <xdr:cNvPr id="1025" name="Εικόνα 1" descr="E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12576" y="9770"/>
          <a:ext cx="508000" cy="50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68"/>
  <sheetViews>
    <sheetView tabSelected="1" zoomScale="130" zoomScaleNormal="130" zoomScalePageLayoutView="150" workbookViewId="0">
      <selection activeCell="A61" sqref="A61"/>
    </sheetView>
  </sheetViews>
  <sheetFormatPr defaultColWidth="11" defaultRowHeight="15.75"/>
  <cols>
    <col min="1" max="1" width="32" customWidth="1"/>
    <col min="2" max="2" width="22.625" bestFit="1" customWidth="1"/>
    <col min="3" max="3" width="25.125" customWidth="1"/>
    <col min="4" max="4" width="24.5" customWidth="1"/>
    <col min="6" max="6" width="17.625" bestFit="1" customWidth="1"/>
  </cols>
  <sheetData>
    <row r="4" spans="1:4">
      <c r="A4" s="27" t="s">
        <v>69</v>
      </c>
      <c r="B4" s="27"/>
      <c r="C4" s="27"/>
      <c r="D4" s="27"/>
    </row>
    <row r="5" spans="1:4">
      <c r="A5" s="27" t="s">
        <v>70</v>
      </c>
      <c r="B5" s="27"/>
      <c r="C5" s="27"/>
      <c r="D5" s="27"/>
    </row>
    <row r="6" spans="1:4">
      <c r="A6" s="27" t="s">
        <v>71</v>
      </c>
      <c r="B6" s="27"/>
      <c r="C6" s="27"/>
      <c r="D6" s="27"/>
    </row>
    <row r="7" spans="1:4">
      <c r="A7" s="20"/>
      <c r="B7" s="20"/>
      <c r="C7" s="20"/>
      <c r="D7" s="20"/>
    </row>
    <row r="8" spans="1:4">
      <c r="A8" s="28" t="s">
        <v>73</v>
      </c>
      <c r="B8" s="27"/>
      <c r="C8" s="27"/>
      <c r="D8" s="27"/>
    </row>
    <row r="9" spans="1:4">
      <c r="A9" s="23"/>
      <c r="B9" s="20"/>
      <c r="C9" s="20"/>
      <c r="D9" s="20"/>
    </row>
    <row r="10" spans="1:4">
      <c r="A10" s="23"/>
      <c r="B10" s="20"/>
      <c r="C10" s="20"/>
      <c r="D10" s="20"/>
    </row>
    <row r="11" spans="1:4">
      <c r="A11" s="23"/>
      <c r="B11" s="20"/>
      <c r="C11" s="20"/>
      <c r="D11" s="20"/>
    </row>
    <row r="12" spans="1:4" ht="21">
      <c r="B12" s="14" t="s">
        <v>53</v>
      </c>
      <c r="C12" s="15">
        <f>C65+C60+C57+C55+C45+C43+C40+C31+C27</f>
        <v>871995321.26996005</v>
      </c>
    </row>
    <row r="13" spans="1:4" ht="31.5">
      <c r="B13" s="11" t="s">
        <v>72</v>
      </c>
      <c r="C13" s="16">
        <f>C40+C43+C45+C55+C57+C60+B68+B32+B33+B37</f>
        <v>464551839</v>
      </c>
    </row>
    <row r="14" spans="1:4">
      <c r="B14" s="11" t="s">
        <v>8</v>
      </c>
      <c r="C14" s="16">
        <f>B29+B30+B34+B35+B36</f>
        <v>82999170.269960001</v>
      </c>
    </row>
    <row r="15" spans="1:4" ht="31.5">
      <c r="B15" s="11" t="s">
        <v>37</v>
      </c>
      <c r="C15" s="16">
        <f>B66+B67</f>
        <v>46100000</v>
      </c>
    </row>
    <row r="16" spans="1:4" ht="47.25">
      <c r="B16" s="11" t="s">
        <v>65</v>
      </c>
      <c r="C16" s="16">
        <f>B28</f>
        <v>278344312</v>
      </c>
    </row>
    <row r="17" spans="1:6">
      <c r="B17" s="24"/>
      <c r="C17" s="25"/>
    </row>
    <row r="18" spans="1:6">
      <c r="B18" s="24"/>
      <c r="C18" s="25"/>
    </row>
    <row r="19" spans="1:6">
      <c r="B19" s="24"/>
      <c r="C19" s="25"/>
    </row>
    <row r="20" spans="1:6">
      <c r="B20" s="24"/>
      <c r="C20" s="25"/>
    </row>
    <row r="21" spans="1:6">
      <c r="B21" s="24"/>
      <c r="C21" s="25"/>
    </row>
    <row r="22" spans="1:6">
      <c r="B22" s="24"/>
      <c r="C22" s="25"/>
    </row>
    <row r="23" spans="1:6">
      <c r="B23" s="24"/>
      <c r="C23" s="25"/>
    </row>
    <row r="25" spans="1:6">
      <c r="A25" s="5" t="s">
        <v>0</v>
      </c>
      <c r="B25" s="5" t="s">
        <v>3</v>
      </c>
      <c r="C25" s="5" t="s">
        <v>4</v>
      </c>
      <c r="D25" s="3" t="s">
        <v>25</v>
      </c>
    </row>
    <row r="26" spans="1:6" ht="30" customHeight="1">
      <c r="A26" s="32" t="s">
        <v>1</v>
      </c>
      <c r="B26" s="33"/>
      <c r="C26" s="33"/>
      <c r="D26" s="34"/>
    </row>
    <row r="27" spans="1:6">
      <c r="A27" s="29" t="s">
        <v>26</v>
      </c>
      <c r="B27" s="30"/>
      <c r="C27" s="6">
        <f>SUM(B28:B30)</f>
        <v>315344312</v>
      </c>
      <c r="D27" s="1"/>
      <c r="F27" s="9"/>
    </row>
    <row r="28" spans="1:6" ht="47.25">
      <c r="A28" s="2" t="s">
        <v>2</v>
      </c>
      <c r="B28" s="4">
        <v>278344312</v>
      </c>
      <c r="C28" s="13" t="s">
        <v>65</v>
      </c>
      <c r="D28" s="2" t="s">
        <v>74</v>
      </c>
    </row>
    <row r="29" spans="1:6" ht="47.25">
      <c r="A29" s="2" t="s">
        <v>66</v>
      </c>
      <c r="B29" s="4">
        <v>19000000</v>
      </c>
      <c r="C29" s="1" t="s">
        <v>8</v>
      </c>
      <c r="D29" s="2" t="s">
        <v>74</v>
      </c>
    </row>
    <row r="30" spans="1:6" ht="47.25">
      <c r="A30" s="2" t="s">
        <v>67</v>
      </c>
      <c r="B30" s="4">
        <v>18000000</v>
      </c>
      <c r="C30" s="1" t="s">
        <v>8</v>
      </c>
      <c r="D30" s="2" t="s">
        <v>74</v>
      </c>
    </row>
    <row r="31" spans="1:6" ht="47.25">
      <c r="A31" s="29" t="s">
        <v>6</v>
      </c>
      <c r="B31" s="30"/>
      <c r="C31" s="6">
        <f>SUM(B32:B37)</f>
        <v>86699170.269960001</v>
      </c>
      <c r="D31" s="17" t="s">
        <v>45</v>
      </c>
    </row>
    <row r="32" spans="1:6" ht="47.25">
      <c r="A32" s="2" t="s">
        <v>7</v>
      </c>
      <c r="B32" s="4">
        <v>20000000</v>
      </c>
      <c r="C32" s="21" t="s">
        <v>72</v>
      </c>
      <c r="D32" s="2" t="s">
        <v>42</v>
      </c>
    </row>
    <row r="33" spans="1:4" ht="31.5">
      <c r="A33" s="2" t="s">
        <v>5</v>
      </c>
      <c r="B33" s="4">
        <v>20000000</v>
      </c>
      <c r="C33" s="13" t="s">
        <v>72</v>
      </c>
      <c r="D33" s="1" t="s">
        <v>43</v>
      </c>
    </row>
    <row r="34" spans="1:4" ht="47.25">
      <c r="A34" s="2" t="s">
        <v>9</v>
      </c>
      <c r="B34" s="4">
        <f>12682166.24996+1744500</f>
        <v>14426666.24996</v>
      </c>
      <c r="C34" s="1" t="s">
        <v>8</v>
      </c>
      <c r="D34" s="2" t="s">
        <v>44</v>
      </c>
    </row>
    <row r="35" spans="1:4" ht="31.5">
      <c r="A35" s="2" t="s">
        <v>10</v>
      </c>
      <c r="B35" s="4">
        <f>19063244.02+4532200</f>
        <v>23595444.02</v>
      </c>
      <c r="C35" s="1" t="s">
        <v>8</v>
      </c>
      <c r="D35" s="1" t="s">
        <v>54</v>
      </c>
    </row>
    <row r="36" spans="1:4" ht="78.75">
      <c r="A36" s="2" t="s">
        <v>11</v>
      </c>
      <c r="B36" s="4">
        <v>7977060</v>
      </c>
      <c r="C36" s="1" t="s">
        <v>8</v>
      </c>
      <c r="D36" s="2" t="s">
        <v>48</v>
      </c>
    </row>
    <row r="37" spans="1:4" ht="31.5">
      <c r="A37" s="2" t="s">
        <v>30</v>
      </c>
      <c r="B37" s="4">
        <v>700000</v>
      </c>
      <c r="C37" s="13" t="s">
        <v>72</v>
      </c>
      <c r="D37" s="1" t="s">
        <v>46</v>
      </c>
    </row>
    <row r="38" spans="1:4" ht="31.5">
      <c r="A38" s="2" t="s">
        <v>31</v>
      </c>
      <c r="B38" s="8" t="s">
        <v>32</v>
      </c>
      <c r="C38" s="1" t="s">
        <v>8</v>
      </c>
      <c r="D38" s="1" t="s">
        <v>54</v>
      </c>
    </row>
    <row r="39" spans="1:4" ht="47.25">
      <c r="A39" s="2" t="s">
        <v>68</v>
      </c>
      <c r="B39" s="8" t="s">
        <v>32</v>
      </c>
      <c r="C39" s="1" t="s">
        <v>8</v>
      </c>
      <c r="D39" s="2" t="s">
        <v>47</v>
      </c>
    </row>
    <row r="40" spans="1:4">
      <c r="A40" s="29" t="s">
        <v>12</v>
      </c>
      <c r="B40" s="30"/>
      <c r="C40" s="6">
        <f>SUM(B41:B42)</f>
        <v>90000000</v>
      </c>
      <c r="D40" s="1" t="s">
        <v>75</v>
      </c>
    </row>
    <row r="41" spans="1:4" ht="31.5">
      <c r="A41" s="2" t="s">
        <v>13</v>
      </c>
      <c r="B41" s="4">
        <v>30000000</v>
      </c>
      <c r="C41" s="13" t="s">
        <v>72</v>
      </c>
      <c r="D41" s="1"/>
    </row>
    <row r="42" spans="1:4" ht="47.25">
      <c r="A42" s="2" t="s">
        <v>14</v>
      </c>
      <c r="B42" s="4">
        <v>60000000</v>
      </c>
      <c r="C42" s="13" t="s">
        <v>72</v>
      </c>
      <c r="D42" s="2" t="s">
        <v>62</v>
      </c>
    </row>
    <row r="43" spans="1:4">
      <c r="A43" s="29" t="s">
        <v>15</v>
      </c>
      <c r="B43" s="30"/>
      <c r="C43" s="6">
        <f>SUM(B44)</f>
        <v>2900000</v>
      </c>
      <c r="D43" s="1"/>
    </row>
    <row r="44" spans="1:4" ht="47.25">
      <c r="A44" s="2" t="s">
        <v>63</v>
      </c>
      <c r="B44" s="4">
        <v>2900000</v>
      </c>
      <c r="C44" s="13" t="s">
        <v>72</v>
      </c>
      <c r="D44" s="1" t="s">
        <v>61</v>
      </c>
    </row>
    <row r="45" spans="1:4">
      <c r="A45" s="29" t="s">
        <v>16</v>
      </c>
      <c r="B45" s="30"/>
      <c r="C45" s="6">
        <f>SUM(B46:B54)</f>
        <v>173400000</v>
      </c>
      <c r="D45" s="1"/>
    </row>
    <row r="46" spans="1:4" ht="31.5">
      <c r="A46" s="2" t="s">
        <v>24</v>
      </c>
      <c r="B46" s="4">
        <v>45000000</v>
      </c>
      <c r="C46" s="13" t="s">
        <v>72</v>
      </c>
      <c r="D46" s="2" t="s">
        <v>50</v>
      </c>
    </row>
    <row r="47" spans="1:4" ht="31.5">
      <c r="A47" s="2" t="s">
        <v>55</v>
      </c>
      <c r="B47" s="4">
        <v>72300000</v>
      </c>
      <c r="C47" s="13" t="s">
        <v>72</v>
      </c>
      <c r="D47" s="2" t="s">
        <v>49</v>
      </c>
    </row>
    <row r="48" spans="1:4" ht="47.25">
      <c r="A48" s="2" t="s">
        <v>19</v>
      </c>
      <c r="B48" s="4">
        <v>9300000</v>
      </c>
      <c r="C48" s="13" t="s">
        <v>72</v>
      </c>
      <c r="D48" s="2" t="s">
        <v>51</v>
      </c>
    </row>
    <row r="49" spans="1:4" ht="47.25">
      <c r="A49" s="2" t="s">
        <v>18</v>
      </c>
      <c r="B49" s="4">
        <v>8800000</v>
      </c>
      <c r="C49" s="13" t="s">
        <v>72</v>
      </c>
      <c r="D49" s="2" t="s">
        <v>51</v>
      </c>
    </row>
    <row r="50" spans="1:4" ht="47.25">
      <c r="A50" s="2" t="s">
        <v>20</v>
      </c>
      <c r="B50" s="4">
        <v>10700000</v>
      </c>
      <c r="C50" s="13" t="s">
        <v>72</v>
      </c>
      <c r="D50" s="2" t="s">
        <v>51</v>
      </c>
    </row>
    <row r="51" spans="1:4" ht="47.25">
      <c r="A51" s="2" t="s">
        <v>21</v>
      </c>
      <c r="B51" s="4">
        <v>16000000</v>
      </c>
      <c r="C51" s="21" t="s">
        <v>72</v>
      </c>
      <c r="D51" s="2" t="s">
        <v>49</v>
      </c>
    </row>
    <row r="52" spans="1:4" ht="47.25">
      <c r="A52" s="2" t="s">
        <v>22</v>
      </c>
      <c r="B52" s="4">
        <v>800000</v>
      </c>
      <c r="C52" s="13" t="s">
        <v>72</v>
      </c>
      <c r="D52" s="2" t="s">
        <v>51</v>
      </c>
    </row>
    <row r="53" spans="1:4" ht="71.099999999999994" customHeight="1">
      <c r="A53" s="2" t="s">
        <v>23</v>
      </c>
      <c r="B53" s="4">
        <v>10000000</v>
      </c>
      <c r="C53" s="13" t="s">
        <v>72</v>
      </c>
      <c r="D53" s="2" t="s">
        <v>51</v>
      </c>
    </row>
    <row r="54" spans="1:4" ht="48.6" customHeight="1">
      <c r="A54" s="2" t="s">
        <v>56</v>
      </c>
      <c r="B54" s="4">
        <v>500000</v>
      </c>
      <c r="C54" s="13" t="s">
        <v>72</v>
      </c>
      <c r="D54" s="2" t="s">
        <v>51</v>
      </c>
    </row>
    <row r="55" spans="1:4">
      <c r="A55" s="29" t="s">
        <v>27</v>
      </c>
      <c r="B55" s="30"/>
      <c r="C55" s="6">
        <f>SUM(B56)</f>
        <v>15000000</v>
      </c>
      <c r="D55" s="1"/>
    </row>
    <row r="56" spans="1:4" ht="64.5" customHeight="1">
      <c r="A56" s="18" t="s">
        <v>17</v>
      </c>
      <c r="B56" s="4">
        <v>15000000</v>
      </c>
      <c r="C56" s="13" t="s">
        <v>72</v>
      </c>
      <c r="D56" s="2" t="s">
        <v>52</v>
      </c>
    </row>
    <row r="57" spans="1:4">
      <c r="A57" s="29" t="s">
        <v>28</v>
      </c>
      <c r="B57" s="30"/>
      <c r="C57" s="7">
        <f>SUM(B58:B59)</f>
        <v>25390220</v>
      </c>
      <c r="D57" s="1"/>
    </row>
    <row r="58" spans="1:4" ht="63">
      <c r="A58" s="26" t="s">
        <v>29</v>
      </c>
      <c r="B58" s="4">
        <v>13870500</v>
      </c>
      <c r="C58" s="13" t="s">
        <v>72</v>
      </c>
      <c r="D58" s="2" t="s">
        <v>60</v>
      </c>
    </row>
    <row r="59" spans="1:4" ht="31.5">
      <c r="A59" s="26" t="s">
        <v>33</v>
      </c>
      <c r="B59" s="4">
        <v>11519720</v>
      </c>
      <c r="C59" s="13" t="s">
        <v>72</v>
      </c>
      <c r="D59" s="1" t="s">
        <v>57</v>
      </c>
    </row>
    <row r="60" spans="1:4">
      <c r="A60" s="29" t="s">
        <v>40</v>
      </c>
      <c r="B60" s="30"/>
      <c r="C60" s="7">
        <f>SUM(B61:B64)</f>
        <v>116761619</v>
      </c>
      <c r="D60" s="1"/>
    </row>
    <row r="61" spans="1:4" ht="38.1" customHeight="1">
      <c r="A61" s="26" t="s">
        <v>35</v>
      </c>
      <c r="B61" s="4">
        <v>23500000</v>
      </c>
      <c r="C61" s="13" t="s">
        <v>72</v>
      </c>
      <c r="D61" s="1" t="s">
        <v>59</v>
      </c>
    </row>
    <row r="62" spans="1:4" ht="62.45" customHeight="1">
      <c r="A62" s="19" t="s">
        <v>34</v>
      </c>
      <c r="B62" s="4">
        <v>26549790</v>
      </c>
      <c r="C62" s="13" t="s">
        <v>72</v>
      </c>
      <c r="D62" s="1" t="s">
        <v>59</v>
      </c>
    </row>
    <row r="63" spans="1:4" ht="100.5" customHeight="1">
      <c r="A63" s="19" t="s">
        <v>79</v>
      </c>
      <c r="B63" s="4">
        <v>9923329</v>
      </c>
      <c r="C63" s="13" t="s">
        <v>72</v>
      </c>
      <c r="D63" s="2" t="s">
        <v>76</v>
      </c>
    </row>
    <row r="64" spans="1:4" ht="103.5" customHeight="1">
      <c r="A64" s="19" t="s">
        <v>64</v>
      </c>
      <c r="B64" s="4">
        <v>56788500</v>
      </c>
      <c r="C64" s="13" t="s">
        <v>72</v>
      </c>
      <c r="D64" s="2" t="s">
        <v>77</v>
      </c>
    </row>
    <row r="65" spans="1:4" ht="22.5" customHeight="1">
      <c r="A65" s="29" t="s">
        <v>41</v>
      </c>
      <c r="B65" s="31"/>
      <c r="C65" s="10">
        <f>SUM(B66:B68)</f>
        <v>46500000</v>
      </c>
      <c r="D65" s="1"/>
    </row>
    <row r="66" spans="1:4" ht="63">
      <c r="A66" s="22" t="s">
        <v>36</v>
      </c>
      <c r="B66" s="12">
        <v>45000000</v>
      </c>
      <c r="C66" s="13" t="s">
        <v>37</v>
      </c>
      <c r="D66" s="1"/>
    </row>
    <row r="67" spans="1:4" ht="78.75">
      <c r="A67" s="22" t="s">
        <v>38</v>
      </c>
      <c r="B67" s="12">
        <v>1100000</v>
      </c>
      <c r="C67" s="13" t="s">
        <v>37</v>
      </c>
      <c r="D67" s="2" t="s">
        <v>58</v>
      </c>
    </row>
    <row r="68" spans="1:4" ht="78.75">
      <c r="A68" s="22" t="s">
        <v>39</v>
      </c>
      <c r="B68" s="12">
        <v>400000</v>
      </c>
      <c r="C68" s="13" t="s">
        <v>72</v>
      </c>
      <c r="D68" s="2" t="s">
        <v>78</v>
      </c>
    </row>
  </sheetData>
  <mergeCells count="14">
    <mergeCell ref="A55:B55"/>
    <mergeCell ref="A57:B57"/>
    <mergeCell ref="A60:B60"/>
    <mergeCell ref="A65:B65"/>
    <mergeCell ref="A26:D26"/>
    <mergeCell ref="A27:B27"/>
    <mergeCell ref="A31:B31"/>
    <mergeCell ref="A40:B40"/>
    <mergeCell ref="A43:B43"/>
    <mergeCell ref="A4:D4"/>
    <mergeCell ref="A5:D5"/>
    <mergeCell ref="A6:D6"/>
    <mergeCell ref="A8:D8"/>
    <mergeCell ref="A45:B45"/>
  </mergeCells>
  <phoneticPr fontId="10" type="noConversion"/>
  <pageMargins left="0.75000000000000011" right="0.75000000000000011" top="1" bottom="1" header="0.5" footer="0.5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" defaultRowHeight="15.7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" defaultRowHeight="15.7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Kouis</dc:creator>
  <cp:lastModifiedBy>Andreas</cp:lastModifiedBy>
  <cp:lastPrinted>2011-09-06T06:50:47Z</cp:lastPrinted>
  <dcterms:created xsi:type="dcterms:W3CDTF">2011-08-30T09:59:23Z</dcterms:created>
  <dcterms:modified xsi:type="dcterms:W3CDTF">2011-09-06T21:45:58Z</dcterms:modified>
</cp:coreProperties>
</file>