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95" tabRatio="681" firstSheet="1" activeTab="1"/>
  </bookViews>
  <sheets>
    <sheet name="ΦΥΛΛΟ ΠΑΡΑΔΕΙΓΜΑ ΥΠΕΡΩΡΙΩΝ" sheetId="1" r:id="rId1"/>
    <sheet name="ΦΥΛΛΟ ΥΠΟΛΟΓΙΣΜΟΥ ΑΝΑΛ ΕΚΚΑΘ" sheetId="2" r:id="rId2"/>
  </sheets>
  <definedNames>
    <definedName name="_xlnm.Print_Area" localSheetId="1">'ΦΥΛΛΟ ΥΠΟΛΟΓΙΣΜΟΥ ΑΝΑΛ ΕΚΚΑΘ'!$A$1:$S$10</definedName>
  </definedNames>
  <calcPr fullCalcOnLoad="1"/>
</workbook>
</file>

<file path=xl/sharedStrings.xml><?xml version="1.0" encoding="utf-8"?>
<sst xmlns="http://schemas.openxmlformats.org/spreadsheetml/2006/main" count="94" uniqueCount="49">
  <si>
    <t xml:space="preserve">ΠΕΡΙΓΡΑΦΗ   ΠΑΡΑΒΑΣΗΣ  (από το Παραρτημα Ι - Λίστα Παραβάσεων) </t>
  </si>
  <si>
    <t xml:space="preserve">Διατάξεις Εργατικής Νομοθεσίας  (από το Παραρτημα Ι - Λίστα Παραβάσεων) </t>
  </si>
  <si>
    <t xml:space="preserve">Χαρακτηρισμός Παράβασης  Πολύ Χαμηλή, Χαμηλή, Σημαντική, Υψηλή, Πολύ Υψηλή (από το Παραρτημα Ι - Λίστα Παραβάσεων) </t>
  </si>
  <si>
    <t>Αρχικό Εύρος  κλίμακα Xi</t>
  </si>
  <si>
    <t>Απασχολούμενο Προσωπικό Επιχείρησης</t>
  </si>
  <si>
    <t>Βαθμός Συνεργασίας (ΒΣ) (Ικανοποιητικός, Μέτριος, Χαμηλός)</t>
  </si>
  <si>
    <t>Αριθμός Εργαζομένων που Θίγονται (Θ)</t>
  </si>
  <si>
    <t>Αριθμ. Εργαζομένων</t>
  </si>
  <si>
    <t>ΠΟΛΥ ΥΨΗΛΗ</t>
  </si>
  <si>
    <t>Καμία</t>
  </si>
  <si>
    <t>Πίνακας 3</t>
  </si>
  <si>
    <t xml:space="preserve"> Xi=3 [από 6001,00 € έως 15000,00 €]</t>
  </si>
  <si>
    <t>Μέτριος</t>
  </si>
  <si>
    <t>Εκτίμηση Αρχικού Προστίμου   την κρίση των αρμοδίων οργάνων ελέγχου   (ΑΠ)</t>
  </si>
  <si>
    <t>ΒΠ=ΑΠ*Θ</t>
  </si>
  <si>
    <t>Α/Α</t>
  </si>
  <si>
    <t>Ελάχιστο Πίνακας 4</t>
  </si>
  <si>
    <t>(ΒΣ) Πίνακας 4</t>
  </si>
  <si>
    <t>Συντελε-στής Βαρυτητας (Θ)</t>
  </si>
  <si>
    <t xml:space="preserve">Βασικό Ποσό (ΒΠ)=  Αρχικό Πρόστιμο (ΑΠ) * Συντελεστή Βαρυτητας (Θ) </t>
  </si>
  <si>
    <t>(Θ)          Πίνακας 5</t>
  </si>
  <si>
    <t>Μέγιστο Πίνακας 4</t>
  </si>
  <si>
    <t>Σύνολο Μορίων            [ (Σ) + (ΑΕ)]</t>
  </si>
  <si>
    <t xml:space="preserve">Υποτροπή της Επιχεί-ρησης  </t>
  </si>
  <si>
    <r>
      <t xml:space="preserve">Από τον πίνακα 1 τα Μοριά για την παράβαση είναι από  31 έως 40.                        </t>
    </r>
    <r>
      <rPr>
        <b/>
        <sz val="11"/>
        <color indexed="10"/>
        <rFont val="Book Antiqua"/>
        <family val="1"/>
      </rPr>
      <t>Έστω επιλεγώ                     35 Μοριά</t>
    </r>
  </si>
  <si>
    <t xml:space="preserve"> Xi=4 [από 15000,00 € έως 30000,00 €]</t>
  </si>
  <si>
    <t xml:space="preserve"> Μη χορήγηση αναλυτικών εκκαθαριστικών σημειωμάτων αποδοχών.</t>
  </si>
  <si>
    <t xml:space="preserve"> Άρθ. 18 παρ. 1 εδ. β΄  του Ν. 1082/80 (ΦΕΚ 250 Α΄) και  άρθ. 5 του Ν. 3227/04 (ΦΕΚ 31 Α΄)</t>
  </si>
  <si>
    <t xml:space="preserve">ΣΗΜΑΝΤΙΚΗ </t>
  </si>
  <si>
    <t xml:space="preserve">Καμία </t>
  </si>
  <si>
    <r>
      <t xml:space="preserve"> Από τον πίνακα 1 τα Μοριά για την παράβαση είναι από  11 έως 20.                        </t>
    </r>
    <r>
      <rPr>
        <sz val="11"/>
        <color indexed="10"/>
        <rFont val="Book Antiqua"/>
        <family val="1"/>
      </rPr>
      <t>Έστω επιλεγώ                     12 Μοριά</t>
    </r>
  </si>
  <si>
    <t xml:space="preserve">Xi=5[από 30001,00 € έως 50000,00 €] </t>
  </si>
  <si>
    <t>ΠΑΡΑΔΕΙΓΜΑΤΑ ΓΙΑ ΤΗΝ  ΚΟΙΝΩΝΙΚΗ ΕΠΙΘΕΩΡΗΣΗ ΣΕΠΕ</t>
  </si>
  <si>
    <t>Σοβαρότητα της Παράβασης (Σ) [Μόρια] (Πίνακας 1)</t>
  </si>
  <si>
    <t>9,56 Μόρια</t>
  </si>
  <si>
    <t>Αριθμός Εργαζομένων της Επιχείρησης (ΑΕ)[Μόρια] (πίνακας 2Β)</t>
  </si>
  <si>
    <t>Υπέρβαση χρονικών ορίων εργασίας (παράνομη υπερωριακή απασχόληση), προσωπικού Ανωνύμων Εταιρειών, χωρίς προηγούμενη αίτηση και άδεια από την οικεία Επιθεώρηση Εργασίας και καταχώρηση των εργαζομένων στο βιβλίο υπερωριών</t>
  </si>
  <si>
    <t>Άρθ. 18 του π.δ. 08.04.1932 (ΦΕΚ 114 Α΄), άρθ. 7 παρ. 3 του Α.Ν. 547/1937 (ΦΕΚ 98 Α΄), άρθ. 6 της από 14.04.1984 ΕΣΣΕ, η οποία δημοσιεύθηκε με την ΥΑ 11770/20.03.1984 (ΦΕΚ 1 Β΄) άρθ. 3, 6 της από 26.02.1975 ΕΓΣΣΕ, η οποία κυρώθηκε με το Ν. 133/1975 (ΦΕΚ 180 Α΄),  άρθρο 1 ν. 3385/2005 (ΦΕΚ 210 Α΄)  και άρθ. 13 του Ν. 3846/10 (ΦΕΚ 66 Α΄),  σε συνδυασμό με διατάξεις ειδικότερων ΥΑ βάσει του Α.Ν. 435/1968 (ΦΕΚ 124 Α΄) ή ΣΣΕ και ΔΑ που καθιερώνουν σύστημα πενθήμερης εβδομαδιαίας εργασίας και έχουν κηρυχθεί υποχρεωτικές</t>
  </si>
  <si>
    <r>
      <t xml:space="preserve">Από τον πίνακα 1 τα Μοριά για την παράβαση είναι από  31 έως 40.                        </t>
    </r>
    <r>
      <rPr>
        <b/>
        <sz val="11"/>
        <color indexed="10"/>
        <rFont val="Book Antiqua"/>
        <family val="1"/>
      </rPr>
      <t>Έστω επιλεγώ                     38 Μοριά</t>
    </r>
  </si>
  <si>
    <r>
      <t xml:space="preserve">Από τον πίνακα 1 τα Μοριά για την παράβαση είναι από  31 έως 40.                             </t>
    </r>
    <r>
      <rPr>
        <b/>
        <sz val="11"/>
        <color indexed="10"/>
        <rFont val="Book Antiqua"/>
        <family val="1"/>
      </rPr>
      <t>Έστω επιλεγώ                     32Μόρια</t>
    </r>
  </si>
  <si>
    <t>27,11 Μόρια</t>
  </si>
  <si>
    <t xml:space="preserve"> Υπέρβαση χρονικών ορίων εργασίας (παράνομη υπερωριακή απασχόληση), προσωπικού Ανωνύμων Εταιρειών, χωρίς προηγούμενη αίτηση και άδεια από την οικεία Επιθεώρηση Εργασίας και καταχώρηση των εργαζομένων στο βιβλίο υπερωριών</t>
  </si>
  <si>
    <t>54,444 Μόρια</t>
  </si>
  <si>
    <t xml:space="preserve">Xi=3 λόγω Υποτροπής [από 6001,00 € έως 15000,00 €] </t>
  </si>
  <si>
    <t xml:space="preserve">Χαμηλός  </t>
  </si>
  <si>
    <r>
      <t xml:space="preserve"> Από τον πίνακα 1 τα Μοριά για την παράβαση είναι από  11 έως 20.                        </t>
    </r>
    <r>
      <rPr>
        <sz val="11"/>
        <color indexed="10"/>
        <rFont val="Book Antiqua"/>
        <family val="1"/>
      </rPr>
      <t>Έστω επιλεγώ                     15 Μοριά</t>
    </r>
  </si>
  <si>
    <t xml:space="preserve">Xi=4 λόγω Υποτροπής [από 15001,00 € έως 30000,00 €] </t>
  </si>
  <si>
    <t xml:space="preserve">Xi=5 λόγω Υποτροπής [από 30001,00 € έως 50000,00 €] </t>
  </si>
  <si>
    <t>ΝΑΙ (2) ΠΡΟΣΤΙΜΑ ΤΗΝ ΤΕΛ. ΤΕΤΡΑΕΤΙΑ (Χi+1)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</si>
</sst>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  <numFmt numFmtId="165" formatCode="#,##0\ &quot;€&quot;"/>
    <numFmt numFmtId="166" formatCode="#,##0.00_ ;[Red]\-#,##0.00\ "/>
    <numFmt numFmtId="167" formatCode="#,##0\ &quot;Δρχ&quot;;\-#,##0\ &quot;Δρχ&quot;"/>
    <numFmt numFmtId="168" formatCode="#,##0\ &quot;Δρχ&quot;;[Red]\-#,##0\ &quot;Δρχ&quot;"/>
    <numFmt numFmtId="169" formatCode="#,##0.00\ &quot;Δρχ&quot;;\-#,##0.00\ &quot;Δρχ&quot;"/>
    <numFmt numFmtId="170" formatCode="#,##0.00\ &quot;Δρχ&quot;;[Red]\-#,##0.00\ &quot;Δρχ&quot;"/>
    <numFmt numFmtId="171" formatCode="_-* #,##0\ &quot;Δρχ&quot;_-;\-* #,##0\ &quot;Δρχ&quot;_-;_-* &quot;-&quot;\ &quot;Δρχ&quot;_-;_-@_-"/>
    <numFmt numFmtId="172" formatCode="_-* #,##0\ _Δ_ρ_χ_-;\-* #,##0\ _Δ_ρ_χ_-;_-* &quot;-&quot;\ _Δ_ρ_χ_-;_-@_-"/>
    <numFmt numFmtId="173" formatCode="_-* #,##0.00\ &quot;Δρχ&quot;_-;\-* #,##0.00\ &quot;Δρχ&quot;_-;_-* &quot;-&quot;??\ &quot;Δρχ&quot;_-;_-@_-"/>
    <numFmt numFmtId="174" formatCode="_-* #,##0.00\ _Δ_ρ_χ_-;\-* #,##0.00\ _Δ_ρ_χ_-;_-* &quot;-&quot;??\ _Δ_ρ_χ_-;_-@_-"/>
    <numFmt numFmtId="175" formatCode="#,##0.000"/>
    <numFmt numFmtId="176" formatCode="#,##0.0000"/>
    <numFmt numFmtId="177" formatCode="0.000"/>
    <numFmt numFmtId="178" formatCode="0.0000"/>
    <numFmt numFmtId="179" formatCode="#,##0.00000"/>
    <numFmt numFmtId="180" formatCode="#,##0.000000"/>
    <numFmt numFmtId="181" formatCode="&quot;από&quot;#,##0"/>
    <numFmt numFmtId="182" formatCode="&quot;από&quot;\ #,##0"/>
    <numFmt numFmtId="183" formatCode="&quot;μέχρι&quot;\ #,##0"/>
    <numFmt numFmtId="184" formatCode="&quot;από&quot;\ #,##0\ &quot;€&quot;"/>
    <numFmt numFmtId="185" formatCode="&quot;μέχρι&quot;\ #,##0\ &quot;€&quot;"/>
    <numFmt numFmtId="186" formatCode="&quot;Μ.Ο.ι&quot;\ #,##0\ &quot;€&quot;"/>
    <numFmt numFmtId="187" formatCode="&quot;Μ.Ο.&quot;\ #,##0\ &quot;€&quot;"/>
    <numFmt numFmtId="188" formatCode="#,##0.0"/>
    <numFmt numFmtId="189" formatCode="&quot;Ναι&quot;;&quot;Ναι&quot;;&quot;'Οχι&quot;"/>
    <numFmt numFmtId="190" formatCode="&quot;Αληθές&quot;;&quot;Αληθές&quot;;&quot;Ψευδές&quot;"/>
    <numFmt numFmtId="191" formatCode="&quot;Ενεργοποίηση&quot;;&quot;Ενεργοποίηση&quot;;&quot;Απενεργοποίηση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sz val="10"/>
      <color indexed="8"/>
      <name val="Book Antiqua"/>
      <family val="1"/>
    </font>
    <font>
      <sz val="12"/>
      <color indexed="8"/>
      <name val="Book Antiqua"/>
      <family val="1"/>
    </font>
    <font>
      <b/>
      <sz val="11"/>
      <color indexed="10"/>
      <name val="Book Antiqua"/>
      <family val="1"/>
    </font>
    <font>
      <sz val="11"/>
      <color indexed="10"/>
      <name val="Book Antiqua"/>
      <family val="1"/>
    </font>
    <font>
      <sz val="8"/>
      <color indexed="8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double"/>
    </border>
    <border>
      <left style="double"/>
      <right style="double"/>
      <top style="double"/>
      <bottom style="medium"/>
    </border>
    <border>
      <left style="double"/>
      <right style="double"/>
      <top style="medium"/>
      <bottom style="double"/>
    </border>
    <border>
      <left style="double"/>
      <right style="double"/>
      <top style="double"/>
      <bottom style="double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double"/>
    </border>
    <border>
      <left style="double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medium"/>
      <bottom style="double"/>
    </border>
    <border>
      <left style="medium"/>
      <right style="double"/>
      <top style="double"/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38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8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8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14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8" fontId="3" fillId="0" borderId="16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17</xdr:col>
      <xdr:colOff>38100</xdr:colOff>
      <xdr:row>0</xdr:row>
      <xdr:rowOff>0</xdr:rowOff>
    </xdr:to>
    <xdr:sp>
      <xdr:nvSpPr>
        <xdr:cNvPr id="1" name="WordArt 3" descr="Στενή κατακόρυφος"/>
        <xdr:cNvSpPr>
          <a:spLocks/>
        </xdr:cNvSpPr>
      </xdr:nvSpPr>
      <xdr:spPr>
        <a:xfrm>
          <a:off x="8086725" y="0"/>
          <a:ext cx="6743700" cy="0"/>
        </a:xfrm>
        <a:prstGeom prst="rect"/>
        <a:noFill/>
      </xdr:spPr>
      <xdr:txBody>
        <a:bodyPr fromWordArt="1" wrap="none" lIns="91440" tIns="45720" rIns="91440" bIns="45720">
          <a:prstTxWarp prst="textCurveUp">
            <a:avLst>
              <a:gd name="adj" fmla="val 40356"/>
            </a:avLst>
          </a:prstTxWarp>
        </a:bodyPr>
        <a:p>
          <a:pPr algn="ctr"/>
          <a:r>
            <a:rPr sz="18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pattFill prst="dashHorz">
                <a:fgClr>
                  <a:srgbClr val="808080"/>
                </a:fgClr>
                <a:bgClr>
                  <a:srgbClr val="FFFF00"/>
                </a:bgClr>
              </a:pattFill>
              <a:effectLst>
                <a:outerShdw dist="45790" dir="2021404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ΥΠΟΔΕΙΓΜΑ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17</xdr:col>
      <xdr:colOff>38100</xdr:colOff>
      <xdr:row>0</xdr:row>
      <xdr:rowOff>0</xdr:rowOff>
    </xdr:to>
    <xdr:sp>
      <xdr:nvSpPr>
        <xdr:cNvPr id="1" name="WordArt 4" descr="Στενή κατακόρυφος"/>
        <xdr:cNvSpPr>
          <a:spLocks/>
        </xdr:cNvSpPr>
      </xdr:nvSpPr>
      <xdr:spPr>
        <a:xfrm>
          <a:off x="8086725" y="0"/>
          <a:ext cx="6791325" cy="0"/>
        </a:xfrm>
        <a:prstGeom prst="rect"/>
        <a:noFill/>
      </xdr:spPr>
      <xdr:txBody>
        <a:bodyPr fromWordArt="1" wrap="none" lIns="91440" tIns="45720" rIns="91440" bIns="45720">
          <a:prstTxWarp prst="textCurveUp">
            <a:avLst>
              <a:gd name="adj" fmla="val 40356"/>
            </a:avLst>
          </a:prstTxWarp>
        </a:bodyPr>
        <a:p>
          <a:pPr algn="ctr"/>
          <a:r>
            <a:rPr sz="18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pattFill prst="dashHorz">
                <a:fgClr>
                  <a:srgbClr val="808080"/>
                </a:fgClr>
                <a:bgClr>
                  <a:srgbClr val="FFFF00"/>
                </a:bgClr>
              </a:pattFill>
              <a:effectLst>
                <a:outerShdw dist="45790" dir="2021404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ΥΠΟΔΕΙΓΜΑ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"/>
  <sheetViews>
    <sheetView zoomScale="75" zoomScaleNormal="75" zoomScalePageLayoutView="0" workbookViewId="0" topLeftCell="A5">
      <selection activeCell="B5" sqref="B5"/>
    </sheetView>
  </sheetViews>
  <sheetFormatPr defaultColWidth="9.140625" defaultRowHeight="15"/>
  <cols>
    <col min="1" max="1" width="5.28125" style="0" customWidth="1"/>
    <col min="2" max="2" width="24.8515625" style="0" customWidth="1"/>
    <col min="3" max="3" width="25.140625" style="0" customWidth="1"/>
    <col min="4" max="4" width="15.7109375" style="0" customWidth="1"/>
    <col min="5" max="5" width="15.00390625" style="0" customWidth="1"/>
    <col min="6" max="7" width="10.57421875" style="0" customWidth="1"/>
    <col min="8" max="8" width="14.140625" style="0" customWidth="1"/>
    <col min="9" max="9" width="9.421875" style="0" bestFit="1" customWidth="1"/>
    <col min="10" max="10" width="10.140625" style="0" bestFit="1" customWidth="1"/>
    <col min="11" max="11" width="11.28125" style="0" customWidth="1"/>
    <col min="13" max="13" width="9.8515625" style="0" customWidth="1"/>
    <col min="14" max="14" width="12.57421875" style="0" bestFit="1" customWidth="1"/>
    <col min="15" max="15" width="12.57421875" style="0" customWidth="1"/>
    <col min="16" max="16" width="12.7109375" style="0" bestFit="1" customWidth="1"/>
    <col min="17" max="17" width="12.8515625" style="0" customWidth="1"/>
    <col min="18" max="18" width="10.57421875" style="0" customWidth="1"/>
    <col min="19" max="19" width="12.57421875" style="19" customWidth="1"/>
  </cols>
  <sheetData>
    <row r="1" spans="7:19" s="3" customFormat="1" ht="25.5" customHeight="1" thickBot="1">
      <c r="G1" s="22" t="s">
        <v>32</v>
      </c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s="5" customFormat="1" ht="123.75" customHeight="1" thickBot="1">
      <c r="A2" s="23" t="s">
        <v>15</v>
      </c>
      <c r="B2" s="25" t="s">
        <v>0</v>
      </c>
      <c r="C2" s="25" t="s">
        <v>1</v>
      </c>
      <c r="D2" s="25" t="s">
        <v>2</v>
      </c>
      <c r="E2" s="25" t="s">
        <v>4</v>
      </c>
      <c r="F2" s="27" t="s">
        <v>33</v>
      </c>
      <c r="G2" s="28"/>
      <c r="H2" s="31" t="s">
        <v>35</v>
      </c>
      <c r="I2" s="27" t="s">
        <v>22</v>
      </c>
      <c r="J2" s="28"/>
      <c r="K2" s="31" t="s">
        <v>23</v>
      </c>
      <c r="L2" s="16" t="s">
        <v>3</v>
      </c>
      <c r="M2" s="37" t="s">
        <v>5</v>
      </c>
      <c r="N2" s="37"/>
      <c r="O2" s="37"/>
      <c r="P2" s="37"/>
      <c r="Q2" s="4" t="s">
        <v>6</v>
      </c>
      <c r="R2" s="4" t="s">
        <v>18</v>
      </c>
      <c r="S2" s="17" t="s">
        <v>19</v>
      </c>
    </row>
    <row r="3" spans="1:19" s="5" customFormat="1" ht="111.75" customHeight="1" thickBot="1" thickTop="1">
      <c r="A3" s="24"/>
      <c r="B3" s="26"/>
      <c r="C3" s="26"/>
      <c r="D3" s="26"/>
      <c r="E3" s="26"/>
      <c r="F3" s="29"/>
      <c r="G3" s="30"/>
      <c r="H3" s="32"/>
      <c r="I3" s="29"/>
      <c r="J3" s="30"/>
      <c r="K3" s="32"/>
      <c r="L3" s="7" t="s">
        <v>10</v>
      </c>
      <c r="M3" s="7" t="s">
        <v>17</v>
      </c>
      <c r="N3" s="7" t="s">
        <v>16</v>
      </c>
      <c r="O3" s="7" t="s">
        <v>21</v>
      </c>
      <c r="P3" s="7" t="s">
        <v>13</v>
      </c>
      <c r="Q3" s="6" t="s">
        <v>7</v>
      </c>
      <c r="R3" s="7" t="s">
        <v>20</v>
      </c>
      <c r="S3" s="1" t="s">
        <v>14</v>
      </c>
    </row>
    <row r="4" spans="1:19" s="13" customFormat="1" ht="236.25" customHeight="1" thickBot="1" thickTop="1">
      <c r="A4" s="14">
        <v>1</v>
      </c>
      <c r="B4" s="8" t="s">
        <v>36</v>
      </c>
      <c r="C4" s="20" t="s">
        <v>37</v>
      </c>
      <c r="D4" s="10" t="s">
        <v>8</v>
      </c>
      <c r="E4" s="11">
        <v>8</v>
      </c>
      <c r="F4" s="33" t="s">
        <v>39</v>
      </c>
      <c r="G4" s="34"/>
      <c r="H4" s="15" t="s">
        <v>34</v>
      </c>
      <c r="I4" s="35">
        <f>32+9.56</f>
        <v>41.56</v>
      </c>
      <c r="J4" s="36"/>
      <c r="K4" s="10" t="s">
        <v>9</v>
      </c>
      <c r="L4" s="10" t="s">
        <v>11</v>
      </c>
      <c r="M4" s="10" t="s">
        <v>12</v>
      </c>
      <c r="N4" s="2">
        <v>9001</v>
      </c>
      <c r="O4" s="2">
        <v>12000</v>
      </c>
      <c r="P4" s="12">
        <v>9100</v>
      </c>
      <c r="Q4" s="10">
        <v>8</v>
      </c>
      <c r="R4" s="10">
        <v>1</v>
      </c>
      <c r="S4" s="18">
        <f>P4*R4</f>
        <v>9100</v>
      </c>
    </row>
    <row r="5" spans="1:19" ht="239.25" customHeight="1" thickBot="1" thickTop="1">
      <c r="A5" s="14">
        <v>2</v>
      </c>
      <c r="B5" s="8" t="s">
        <v>36</v>
      </c>
      <c r="C5" s="20" t="s">
        <v>37</v>
      </c>
      <c r="D5" s="10" t="s">
        <v>8</v>
      </c>
      <c r="E5" s="11">
        <v>70</v>
      </c>
      <c r="F5" s="33" t="s">
        <v>24</v>
      </c>
      <c r="G5" s="34"/>
      <c r="H5" s="15" t="s">
        <v>40</v>
      </c>
      <c r="I5" s="35">
        <f>35+27.11</f>
        <v>62.11</v>
      </c>
      <c r="J5" s="36"/>
      <c r="K5" s="10" t="s">
        <v>9</v>
      </c>
      <c r="L5" s="10" t="s">
        <v>25</v>
      </c>
      <c r="M5" s="10" t="s">
        <v>12</v>
      </c>
      <c r="N5" s="2">
        <v>20001</v>
      </c>
      <c r="O5" s="2">
        <v>25000</v>
      </c>
      <c r="P5" s="12">
        <v>22000</v>
      </c>
      <c r="Q5" s="10">
        <v>8</v>
      </c>
      <c r="R5" s="10">
        <v>1</v>
      </c>
      <c r="S5" s="18">
        <f>P5*R5</f>
        <v>22000</v>
      </c>
    </row>
    <row r="6" spans="1:19" ht="236.25" customHeight="1" thickBot="1" thickTop="1">
      <c r="A6" s="14">
        <v>3</v>
      </c>
      <c r="B6" s="8" t="s">
        <v>41</v>
      </c>
      <c r="C6" s="20" t="s">
        <v>37</v>
      </c>
      <c r="D6" s="10" t="s">
        <v>8</v>
      </c>
      <c r="E6" s="11">
        <v>300</v>
      </c>
      <c r="F6" s="33" t="s">
        <v>38</v>
      </c>
      <c r="G6" s="34"/>
      <c r="H6" s="15" t="s">
        <v>42</v>
      </c>
      <c r="I6" s="35">
        <f>38+54.444</f>
        <v>92.444</v>
      </c>
      <c r="J6" s="36"/>
      <c r="K6" s="10" t="s">
        <v>29</v>
      </c>
      <c r="L6" s="10" t="s">
        <v>31</v>
      </c>
      <c r="M6" s="10" t="s">
        <v>12</v>
      </c>
      <c r="N6" s="2">
        <v>37001</v>
      </c>
      <c r="O6" s="2">
        <v>44000</v>
      </c>
      <c r="P6" s="12">
        <v>40000</v>
      </c>
      <c r="Q6" s="10">
        <v>8</v>
      </c>
      <c r="R6" s="10">
        <v>1</v>
      </c>
      <c r="S6" s="18">
        <f>P6*R6</f>
        <v>40000</v>
      </c>
    </row>
  </sheetData>
  <sheetProtection/>
  <mergeCells count="17">
    <mergeCell ref="F6:G6"/>
    <mergeCell ref="I6:J6"/>
    <mergeCell ref="M2:P2"/>
    <mergeCell ref="F4:G4"/>
    <mergeCell ref="I4:J4"/>
    <mergeCell ref="F5:G5"/>
    <mergeCell ref="I5:J5"/>
    <mergeCell ref="G1:S1"/>
    <mergeCell ref="A2:A3"/>
    <mergeCell ref="B2:B3"/>
    <mergeCell ref="C2:C3"/>
    <mergeCell ref="D2:D3"/>
    <mergeCell ref="E2:E3"/>
    <mergeCell ref="F2:G3"/>
    <mergeCell ref="H2:H3"/>
    <mergeCell ref="I2:J3"/>
    <mergeCell ref="K2:K3"/>
  </mergeCells>
  <printOptions/>
  <pageMargins left="0.75" right="0.75" top="0.63" bottom="0.82" header="0.5" footer="0.5"/>
  <pageSetup orientation="landscape" paperSize="9" scale="50" r:id="rId5"/>
  <drawing r:id="rId4"/>
  <legacyDrawing r:id="rId3"/>
  <oleObjects>
    <oleObject progId="Word.Document.8" shapeId="58932" r:id="rId1"/>
    <oleObject progId="Word.Document.8" shapeId="5893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S6"/>
  <sheetViews>
    <sheetView tabSelected="1" zoomScale="75" zoomScaleNormal="75" zoomScalePageLayoutView="0" workbookViewId="0" topLeftCell="B1">
      <selection activeCell="D2" sqref="D2:D3"/>
    </sheetView>
  </sheetViews>
  <sheetFormatPr defaultColWidth="9.140625" defaultRowHeight="15"/>
  <cols>
    <col min="1" max="1" width="5.28125" style="0" customWidth="1"/>
    <col min="2" max="2" width="24.8515625" style="0" customWidth="1"/>
    <col min="3" max="3" width="25.140625" style="0" customWidth="1"/>
    <col min="4" max="4" width="15.7109375" style="0" customWidth="1"/>
    <col min="5" max="5" width="15.00390625" style="0" customWidth="1"/>
    <col min="6" max="7" width="10.57421875" style="0" customWidth="1"/>
    <col min="8" max="8" width="14.140625" style="0" customWidth="1"/>
    <col min="9" max="9" width="9.421875" style="0" bestFit="1" customWidth="1"/>
    <col min="10" max="10" width="10.140625" style="0" bestFit="1" customWidth="1"/>
    <col min="11" max="11" width="11.28125" style="0" customWidth="1"/>
    <col min="13" max="13" width="9.8515625" style="0" customWidth="1"/>
    <col min="14" max="14" width="13.28125" style="0" bestFit="1" customWidth="1"/>
    <col min="15" max="15" width="12.57421875" style="0" customWidth="1"/>
    <col min="16" max="16" width="12.7109375" style="0" bestFit="1" customWidth="1"/>
    <col min="17" max="17" width="12.8515625" style="0" customWidth="1"/>
    <col min="18" max="18" width="10.57421875" style="0" customWidth="1"/>
    <col min="19" max="19" width="12.57421875" style="19" customWidth="1"/>
  </cols>
  <sheetData>
    <row r="1" spans="7:19" s="3" customFormat="1" ht="25.5" customHeight="1" thickBot="1">
      <c r="G1" s="22" t="s">
        <v>32</v>
      </c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s="5" customFormat="1" ht="123.75" customHeight="1" thickBot="1">
      <c r="A2" s="23" t="s">
        <v>15</v>
      </c>
      <c r="B2" s="25" t="s">
        <v>0</v>
      </c>
      <c r="C2" s="25" t="s">
        <v>1</v>
      </c>
      <c r="D2" s="25" t="s">
        <v>2</v>
      </c>
      <c r="E2" s="25" t="s">
        <v>4</v>
      </c>
      <c r="F2" s="27" t="s">
        <v>33</v>
      </c>
      <c r="G2" s="28"/>
      <c r="H2" s="31" t="s">
        <v>35</v>
      </c>
      <c r="I2" s="27" t="s">
        <v>22</v>
      </c>
      <c r="J2" s="28"/>
      <c r="K2" s="31" t="s">
        <v>23</v>
      </c>
      <c r="L2" s="16" t="s">
        <v>3</v>
      </c>
      <c r="M2" s="37" t="s">
        <v>5</v>
      </c>
      <c r="N2" s="37"/>
      <c r="O2" s="37"/>
      <c r="P2" s="37"/>
      <c r="Q2" s="4" t="s">
        <v>6</v>
      </c>
      <c r="R2" s="4" t="s">
        <v>18</v>
      </c>
      <c r="S2" s="17" t="s">
        <v>19</v>
      </c>
    </row>
    <row r="3" spans="1:19" s="5" customFormat="1" ht="111.75" customHeight="1" thickBot="1" thickTop="1">
      <c r="A3" s="24"/>
      <c r="B3" s="26"/>
      <c r="C3" s="26"/>
      <c r="D3" s="26"/>
      <c r="E3" s="26"/>
      <c r="F3" s="29"/>
      <c r="G3" s="30"/>
      <c r="H3" s="32"/>
      <c r="I3" s="29"/>
      <c r="J3" s="30"/>
      <c r="K3" s="32"/>
      <c r="L3" s="7" t="s">
        <v>10</v>
      </c>
      <c r="M3" s="7" t="s">
        <v>17</v>
      </c>
      <c r="N3" s="7" t="s">
        <v>16</v>
      </c>
      <c r="O3" s="7" t="s">
        <v>21</v>
      </c>
      <c r="P3" s="7" t="s">
        <v>13</v>
      </c>
      <c r="Q3" s="6" t="s">
        <v>7</v>
      </c>
      <c r="R3" s="7" t="s">
        <v>20</v>
      </c>
      <c r="S3" s="1" t="s">
        <v>14</v>
      </c>
    </row>
    <row r="4" spans="1:19" ht="150.75" customHeight="1" thickBot="1" thickTop="1">
      <c r="A4" s="14">
        <v>1</v>
      </c>
      <c r="B4" s="8" t="s">
        <v>26</v>
      </c>
      <c r="C4" s="9" t="s">
        <v>27</v>
      </c>
      <c r="D4" s="10" t="s">
        <v>28</v>
      </c>
      <c r="E4" s="11">
        <v>8</v>
      </c>
      <c r="F4" s="33" t="s">
        <v>30</v>
      </c>
      <c r="G4" s="34"/>
      <c r="H4" s="15" t="s">
        <v>34</v>
      </c>
      <c r="I4" s="35">
        <f>12+9.56</f>
        <v>21.560000000000002</v>
      </c>
      <c r="J4" s="36"/>
      <c r="K4" s="21" t="s">
        <v>48</v>
      </c>
      <c r="L4" s="10" t="s">
        <v>43</v>
      </c>
      <c r="M4" s="10" t="s">
        <v>44</v>
      </c>
      <c r="N4" s="2">
        <v>12001</v>
      </c>
      <c r="O4" s="2">
        <v>15000</v>
      </c>
      <c r="P4" s="12">
        <v>13000</v>
      </c>
      <c r="Q4" s="10">
        <v>2</v>
      </c>
      <c r="R4" s="10">
        <v>0.75</v>
      </c>
      <c r="S4" s="18">
        <f>P4*R4</f>
        <v>9750</v>
      </c>
    </row>
    <row r="5" spans="1:19" ht="156.75" customHeight="1" thickBot="1" thickTop="1">
      <c r="A5" s="14">
        <v>2</v>
      </c>
      <c r="B5" s="8" t="s">
        <v>26</v>
      </c>
      <c r="C5" s="9" t="s">
        <v>27</v>
      </c>
      <c r="D5" s="10" t="s">
        <v>28</v>
      </c>
      <c r="E5" s="11">
        <v>70</v>
      </c>
      <c r="F5" s="33" t="s">
        <v>45</v>
      </c>
      <c r="G5" s="34"/>
      <c r="H5" s="15" t="s">
        <v>40</v>
      </c>
      <c r="I5" s="35">
        <f>15+27.11</f>
        <v>42.11</v>
      </c>
      <c r="J5" s="36"/>
      <c r="K5" s="21" t="s">
        <v>48</v>
      </c>
      <c r="L5" s="10" t="s">
        <v>46</v>
      </c>
      <c r="M5" s="10" t="s">
        <v>44</v>
      </c>
      <c r="N5" s="2">
        <v>25001</v>
      </c>
      <c r="O5" s="2">
        <v>30000</v>
      </c>
      <c r="P5" s="12">
        <v>26000</v>
      </c>
      <c r="Q5" s="10">
        <v>2</v>
      </c>
      <c r="R5" s="10">
        <v>0.75</v>
      </c>
      <c r="S5" s="18">
        <f>P5*R5</f>
        <v>19500</v>
      </c>
    </row>
    <row r="6" spans="1:19" ht="162.75" customHeight="1" thickBot="1" thickTop="1">
      <c r="A6" s="14">
        <v>3</v>
      </c>
      <c r="B6" s="8" t="s">
        <v>26</v>
      </c>
      <c r="C6" s="9" t="s">
        <v>27</v>
      </c>
      <c r="D6" s="10" t="s">
        <v>28</v>
      </c>
      <c r="E6" s="11">
        <v>300</v>
      </c>
      <c r="F6" s="33" t="s">
        <v>45</v>
      </c>
      <c r="G6" s="34"/>
      <c r="H6" s="15" t="s">
        <v>42</v>
      </c>
      <c r="I6" s="35">
        <f>15+54.444</f>
        <v>69.444</v>
      </c>
      <c r="J6" s="36"/>
      <c r="K6" s="21" t="s">
        <v>48</v>
      </c>
      <c r="L6" s="10" t="s">
        <v>47</v>
      </c>
      <c r="M6" s="10" t="s">
        <v>44</v>
      </c>
      <c r="N6" s="2">
        <v>44001</v>
      </c>
      <c r="O6" s="2">
        <v>50000</v>
      </c>
      <c r="P6" s="12">
        <v>44500</v>
      </c>
      <c r="Q6" s="10">
        <v>2</v>
      </c>
      <c r="R6" s="10">
        <v>0.75</v>
      </c>
      <c r="S6" s="18">
        <f>P6*R6</f>
        <v>33375</v>
      </c>
    </row>
  </sheetData>
  <sheetProtection/>
  <mergeCells count="17">
    <mergeCell ref="A2:A3"/>
    <mergeCell ref="B2:B3"/>
    <mergeCell ref="C2:C3"/>
    <mergeCell ref="D2:D3"/>
    <mergeCell ref="F6:G6"/>
    <mergeCell ref="I6:J6"/>
    <mergeCell ref="F2:G3"/>
    <mergeCell ref="I4:J4"/>
    <mergeCell ref="I5:J5"/>
    <mergeCell ref="F4:G4"/>
    <mergeCell ref="F5:G5"/>
    <mergeCell ref="G1:S1"/>
    <mergeCell ref="H2:H3"/>
    <mergeCell ref="M2:P2"/>
    <mergeCell ref="I2:J3"/>
    <mergeCell ref="E2:E3"/>
    <mergeCell ref="K2:K3"/>
  </mergeCells>
  <printOptions/>
  <pageMargins left="0.45" right="0.36" top="0.71" bottom="0.59" header="0.5" footer="0.5"/>
  <pageSetup orientation="landscape" paperSize="9" scale="56" r:id="rId5"/>
  <colBreaks count="1" manualBreakCount="1">
    <brk id="19" max="4" man="1"/>
  </colBreaks>
  <drawing r:id="rId4"/>
  <legacyDrawing r:id="rId3"/>
  <oleObjects>
    <oleObject progId="Word.Document.8" shapeId="195235" r:id="rId1"/>
    <oleObject progId="Word.Document.8" shapeId="59366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Andreas</cp:lastModifiedBy>
  <cp:lastPrinted>2010-12-21T17:50:29Z</cp:lastPrinted>
  <dcterms:created xsi:type="dcterms:W3CDTF">2010-03-11T08:24:20Z</dcterms:created>
  <dcterms:modified xsi:type="dcterms:W3CDTF">2011-01-20T11:16:52Z</dcterms:modified>
  <cp:category/>
  <cp:version/>
  <cp:contentType/>
  <cp:contentStatus/>
</cp:coreProperties>
</file>